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Z:\OVZ\03 Zakázky 2024\63524025-63524026 SSZT OŘ OVA 2024  – EZS, EPS a ASHS-2024-05-2026 - VŠ\01_ZD_63524026\Díl 2 Rámcová dohoda včetně příloh\"/>
    </mc:Choice>
  </mc:AlternateContent>
  <bookViews>
    <workbookView xWindow="28680" yWindow="-120" windowWidth="29040" windowHeight="15840"/>
  </bookViews>
  <sheets>
    <sheet name="EPS, EZS, ASHS 2024" sheetId="15" r:id="rId1"/>
  </sheets>
  <externalReferences>
    <externalReference r:id="rId2"/>
    <externalReference r:id="rId3"/>
  </externalReferences>
  <definedNames>
    <definedName name="_tab1">#REF!</definedName>
    <definedName name="ASHS">#REF!</definedName>
    <definedName name="cenaEPS">'[1]vzorce EPS,EZS'!$B$23:$J$23</definedName>
    <definedName name="cenaEZS">'[1]vzorce EPS,EZS'!$L$23:$T$23</definedName>
    <definedName name="p">#REF!</definedName>
    <definedName name="sazbaEPS">#REF!</definedName>
    <definedName name="sazbaEPSOstrava2011">#REF!</definedName>
    <definedName name="sazbaEZS">#REF!</definedName>
    <definedName name="sazbaEZSOstrava2011">#REF!</definedName>
    <definedName name="test">#REF!</definedName>
    <definedName name="test1">#REF!</definedName>
    <definedName name="Y">#REF!</definedName>
    <definedName name="Z">'[2]EPS,EZS 2022'!$N$102:$U$102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13" i="15" l="1"/>
  <c r="W112" i="15"/>
  <c r="W111" i="15"/>
  <c r="W110" i="15"/>
  <c r="W109" i="15"/>
  <c r="W108" i="15"/>
  <c r="W107" i="15"/>
  <c r="W106" i="15"/>
  <c r="W105" i="15"/>
  <c r="W104" i="15"/>
  <c r="W103" i="15"/>
  <c r="W102" i="15"/>
  <c r="W101" i="15"/>
  <c r="W100" i="15"/>
  <c r="W99" i="15"/>
  <c r="W98" i="15"/>
  <c r="W97" i="15"/>
  <c r="W96" i="15"/>
  <c r="W95" i="15"/>
  <c r="W94" i="15"/>
  <c r="W93" i="15"/>
  <c r="W92" i="15"/>
  <c r="W91" i="15"/>
  <c r="W90" i="15"/>
  <c r="W89" i="15"/>
  <c r="W88" i="15"/>
  <c r="W87" i="15"/>
  <c r="W86" i="15"/>
  <c r="W85" i="15"/>
  <c r="W84" i="15"/>
  <c r="W83" i="15"/>
  <c r="W82" i="15"/>
  <c r="W81" i="15"/>
  <c r="W80" i="15"/>
  <c r="W79" i="15"/>
  <c r="W78" i="15"/>
  <c r="W77" i="15"/>
  <c r="W76" i="15"/>
  <c r="W75" i="15"/>
  <c r="W74" i="15"/>
  <c r="W73" i="15"/>
  <c r="W71" i="15"/>
  <c r="W70" i="15"/>
  <c r="W69" i="15"/>
  <c r="W68" i="15"/>
  <c r="W67" i="15"/>
  <c r="W66" i="15"/>
  <c r="W65" i="15"/>
  <c r="W64" i="15"/>
  <c r="W63" i="15"/>
  <c r="W62" i="15"/>
  <c r="W61" i="15"/>
  <c r="W60" i="15"/>
  <c r="W59" i="15"/>
  <c r="W58" i="15"/>
  <c r="W57" i="15"/>
  <c r="W56" i="15"/>
  <c r="W55" i="15"/>
  <c r="W54" i="15"/>
  <c r="W53" i="15"/>
  <c r="W52" i="15"/>
  <c r="W51" i="15"/>
  <c r="W50" i="15"/>
  <c r="W49" i="15"/>
  <c r="W48" i="15"/>
  <c r="W47" i="15"/>
  <c r="W46" i="15"/>
  <c r="W45" i="15"/>
  <c r="W44" i="15"/>
  <c r="W43" i="15"/>
  <c r="W42" i="15"/>
  <c r="W41" i="15"/>
  <c r="W40" i="15"/>
  <c r="W39" i="15"/>
  <c r="W38" i="15"/>
  <c r="W37" i="15"/>
  <c r="W36" i="15"/>
  <c r="W35" i="15"/>
  <c r="W34" i="15"/>
  <c r="W33" i="15"/>
  <c r="W32" i="15"/>
  <c r="W31" i="15"/>
  <c r="W30" i="15"/>
  <c r="W29" i="15"/>
  <c r="W28" i="15"/>
  <c r="W27" i="15"/>
  <c r="W26" i="15"/>
  <c r="W25" i="15"/>
  <c r="W24" i="15"/>
  <c r="W23" i="15"/>
  <c r="W22" i="15"/>
  <c r="W21" i="15"/>
  <c r="W20" i="15"/>
  <c r="W19" i="15"/>
  <c r="W18" i="15"/>
  <c r="W17" i="15"/>
  <c r="W16" i="15"/>
  <c r="W15" i="15"/>
  <c r="W14" i="15"/>
  <c r="W13" i="15"/>
  <c r="W12" i="15"/>
  <c r="W11" i="15"/>
  <c r="W10" i="15"/>
  <c r="W9" i="15"/>
  <c r="W8" i="15"/>
  <c r="W7" i="15"/>
  <c r="W6" i="15"/>
  <c r="W5" i="15"/>
  <c r="M113" i="15"/>
  <c r="M112" i="15"/>
  <c r="M111" i="15"/>
  <c r="M110" i="15"/>
  <c r="M109" i="15"/>
  <c r="M108" i="15"/>
  <c r="M107" i="15"/>
  <c r="M106" i="15"/>
  <c r="M105" i="15"/>
  <c r="M104" i="15"/>
  <c r="M103" i="15"/>
  <c r="M102" i="15"/>
  <c r="M101" i="15"/>
  <c r="M100" i="15"/>
  <c r="M99" i="15"/>
  <c r="M98" i="15"/>
  <c r="M97" i="15"/>
  <c r="M96" i="15"/>
  <c r="M95" i="15"/>
  <c r="M94" i="15"/>
  <c r="M93" i="15"/>
  <c r="M92" i="15"/>
  <c r="M91" i="15"/>
  <c r="M90" i="15"/>
  <c r="M89" i="15"/>
  <c r="M88" i="15"/>
  <c r="M87" i="15"/>
  <c r="M86" i="15"/>
  <c r="M85" i="15"/>
  <c r="M84" i="15"/>
  <c r="M83" i="15"/>
  <c r="M82" i="15"/>
  <c r="M81" i="15"/>
  <c r="M80" i="15"/>
  <c r="M79" i="15"/>
  <c r="M78" i="15"/>
  <c r="M77" i="15"/>
  <c r="M76" i="15"/>
  <c r="M75" i="15"/>
  <c r="M74" i="15"/>
  <c r="M73" i="15"/>
  <c r="M72" i="15"/>
  <c r="M71" i="15"/>
  <c r="M70" i="15"/>
  <c r="M69" i="15"/>
  <c r="M68" i="15"/>
  <c r="M67" i="15"/>
  <c r="M66" i="15"/>
  <c r="M65" i="15"/>
  <c r="M64" i="15"/>
  <c r="M63" i="15"/>
  <c r="M62" i="15"/>
  <c r="M61" i="15"/>
  <c r="M60" i="15"/>
  <c r="M59" i="15"/>
  <c r="M58" i="15"/>
  <c r="M57" i="15"/>
  <c r="M56" i="15"/>
  <c r="M55" i="15"/>
  <c r="M54" i="15"/>
  <c r="M53" i="15"/>
  <c r="M52" i="15"/>
  <c r="M51" i="15"/>
  <c r="M50" i="15"/>
  <c r="M49" i="15"/>
  <c r="M48" i="15"/>
  <c r="M47" i="15"/>
  <c r="M46" i="15"/>
  <c r="M45" i="15"/>
  <c r="M44" i="15"/>
  <c r="M43" i="15"/>
  <c r="M42" i="15"/>
  <c r="M41" i="15"/>
  <c r="M40" i="15"/>
  <c r="M39" i="15"/>
  <c r="M38" i="15"/>
  <c r="M37" i="15"/>
  <c r="M36" i="15"/>
  <c r="M35" i="15"/>
  <c r="M34" i="15"/>
  <c r="M30" i="15"/>
  <c r="M28" i="15"/>
  <c r="M27" i="15"/>
  <c r="M25" i="15"/>
  <c r="M24" i="15"/>
  <c r="M23" i="15"/>
  <c r="M22" i="15"/>
  <c r="M21" i="15"/>
  <c r="M20" i="15"/>
  <c r="M19" i="15"/>
  <c r="M18" i="15"/>
  <c r="M17" i="15"/>
  <c r="M16" i="15"/>
  <c r="M8" i="15"/>
  <c r="M7" i="15"/>
  <c r="M6" i="15"/>
  <c r="M5" i="15"/>
  <c r="X113" i="15" l="1"/>
  <c r="X112" i="15"/>
  <c r="X111" i="15"/>
  <c r="X110" i="15"/>
  <c r="X109" i="15"/>
  <c r="X106" i="15"/>
  <c r="X102" i="15"/>
  <c r="X101" i="15"/>
  <c r="X97" i="15"/>
  <c r="X96" i="15"/>
  <c r="X95" i="15"/>
  <c r="X94" i="15"/>
  <c r="X93" i="15"/>
  <c r="X92" i="15"/>
  <c r="X90" i="15"/>
  <c r="X89" i="15"/>
  <c r="X79" i="15"/>
  <c r="X71" i="15"/>
  <c r="X63" i="15"/>
  <c r="X55" i="15"/>
  <c r="X52" i="15"/>
  <c r="X50" i="15"/>
  <c r="X49" i="15"/>
  <c r="X47" i="15"/>
  <c r="X46" i="15"/>
  <c r="X41" i="15"/>
  <c r="X40" i="15"/>
  <c r="X38" i="15"/>
  <c r="X34" i="15"/>
  <c r="X33" i="15"/>
  <c r="X32" i="15"/>
  <c r="M31" i="15"/>
  <c r="M29" i="15"/>
  <c r="M26" i="15"/>
  <c r="X24" i="15"/>
  <c r="X23" i="15"/>
  <c r="X21" i="15"/>
  <c r="X19" i="15"/>
  <c r="X18" i="15"/>
  <c r="M15" i="15"/>
  <c r="M14" i="15"/>
  <c r="X14" i="15" s="1"/>
  <c r="M13" i="15"/>
  <c r="X13" i="15" s="1"/>
  <c r="M12" i="15"/>
  <c r="M11" i="15"/>
  <c r="X11" i="15" s="1"/>
  <c r="M10" i="15"/>
  <c r="M9" i="15"/>
  <c r="X8" i="15"/>
  <c r="X7" i="15"/>
  <c r="X6" i="15"/>
  <c r="M114" i="15" l="1"/>
  <c r="X17" i="15"/>
  <c r="X29" i="15"/>
  <c r="X53" i="15"/>
  <c r="X57" i="15"/>
  <c r="X65" i="15"/>
  <c r="X73" i="15"/>
  <c r="X77" i="15"/>
  <c r="X81" i="15"/>
  <c r="X85" i="15"/>
  <c r="X108" i="15"/>
  <c r="X22" i="15"/>
  <c r="X26" i="15"/>
  <c r="X30" i="15"/>
  <c r="X54" i="15"/>
  <c r="X58" i="15"/>
  <c r="X62" i="15"/>
  <c r="X66" i="15"/>
  <c r="X70" i="15"/>
  <c r="X78" i="15"/>
  <c r="X105" i="15"/>
  <c r="X35" i="15"/>
  <c r="X43" i="15"/>
  <c r="X51" i="15"/>
  <c r="X87" i="15"/>
  <c r="X20" i="15"/>
  <c r="X44" i="15"/>
  <c r="X48" i="15"/>
  <c r="X59" i="15"/>
  <c r="X67" i="15"/>
  <c r="X75" i="15"/>
  <c r="X5" i="15"/>
  <c r="X36" i="15"/>
  <c r="X56" i="15"/>
  <c r="X60" i="15"/>
  <c r="X64" i="15"/>
  <c r="X68" i="15"/>
  <c r="X72" i="15"/>
  <c r="X76" i="15"/>
  <c r="X80" i="15"/>
  <c r="X84" i="15"/>
  <c r="X88" i="15"/>
  <c r="X91" i="15"/>
  <c r="X25" i="15"/>
  <c r="X83" i="15"/>
  <c r="X12" i="15"/>
  <c r="X15" i="15"/>
  <c r="X37" i="15"/>
  <c r="X74" i="15"/>
  <c r="X27" i="15"/>
  <c r="X61" i="15"/>
  <c r="X98" i="15"/>
  <c r="X9" i="15"/>
  <c r="X16" i="15"/>
  <c r="X103" i="15"/>
  <c r="X10" i="15"/>
  <c r="X28" i="15"/>
  <c r="X31" i="15"/>
  <c r="X45" i="15"/>
  <c r="X82" i="15"/>
  <c r="X39" i="15"/>
  <c r="X42" i="15"/>
  <c r="X69" i="15"/>
  <c r="X86" i="15"/>
  <c r="X100" i="15"/>
  <c r="X104" i="15"/>
  <c r="X107" i="15"/>
  <c r="X114" i="15" l="1"/>
</calcChain>
</file>

<file path=xl/sharedStrings.xml><?xml version="1.0" encoding="utf-8"?>
<sst xmlns="http://schemas.openxmlformats.org/spreadsheetml/2006/main" count="157" uniqueCount="150">
  <si>
    <t>EPS</t>
  </si>
  <si>
    <t>PZTS (EZS)</t>
  </si>
  <si>
    <t>CELKEM</t>
  </si>
  <si>
    <t>ASHS</t>
  </si>
  <si>
    <t>automatický</t>
  </si>
  <si>
    <t>tlačítkový</t>
  </si>
  <si>
    <t>ostatní komponenty</t>
  </si>
  <si>
    <t>siréna</t>
  </si>
  <si>
    <t>přenos EPS</t>
  </si>
  <si>
    <t>funkce hašení</t>
  </si>
  <si>
    <t>zdroj</t>
  </si>
  <si>
    <t>funkce systému</t>
  </si>
  <si>
    <t>km</t>
  </si>
  <si>
    <t>počet ústředen EPS</t>
  </si>
  <si>
    <t>vyhotovení protokolu o FZ</t>
  </si>
  <si>
    <t>Cena EPS</t>
  </si>
  <si>
    <t>detektor</t>
  </si>
  <si>
    <t>přenos EZS</t>
  </si>
  <si>
    <t>počet ústředen PZTS</t>
  </si>
  <si>
    <t>Cena PZTS</t>
  </si>
  <si>
    <t>roční</t>
  </si>
  <si>
    <t>dvouletá</t>
  </si>
  <si>
    <t>pětiletá</t>
  </si>
  <si>
    <t>tlaková zkouška (destiletá)</t>
  </si>
  <si>
    <t>počet nádob</t>
  </si>
  <si>
    <t>sazba:</t>
  </si>
  <si>
    <t>L-ASHS</t>
  </si>
  <si>
    <t>kláv.,čtečka, konc.</t>
  </si>
  <si>
    <t>množství hasiva pro tlak. Zkoušku</t>
  </si>
  <si>
    <t>množství hasiva</t>
  </si>
  <si>
    <t>rok plnění nádob</t>
  </si>
  <si>
    <t>žst. Újezd u Uničova</t>
  </si>
  <si>
    <t>žst. Uničov</t>
  </si>
  <si>
    <t>RD PZS P4220 km 13,147 Uničov</t>
  </si>
  <si>
    <t>RD PZS P4221 km 14,634 Uničov</t>
  </si>
  <si>
    <t>RD PZS P4200 km102,821 Olomouc</t>
  </si>
  <si>
    <t>RD PZS P4201 km103,855 Olomouc</t>
  </si>
  <si>
    <t>RD PZS P4202 km 104,324 Olomouc</t>
  </si>
  <si>
    <t>RD PZS P4203 km 108,463 Trusovice</t>
  </si>
  <si>
    <t>RD PZS P4205 km 109,890 Bohuňovice</t>
  </si>
  <si>
    <t>TS Bohuňovice</t>
  </si>
  <si>
    <t>žst. Bohuňovice</t>
  </si>
  <si>
    <t>Lhotka n.B.</t>
  </si>
  <si>
    <t>Dluhonice</t>
  </si>
  <si>
    <t>Hoštejn</t>
  </si>
  <si>
    <t>Zábřeh</t>
  </si>
  <si>
    <t>Brodek</t>
  </si>
  <si>
    <t>Grygov</t>
  </si>
  <si>
    <t>TS1 Olomouc</t>
  </si>
  <si>
    <t>TS2 Olomouc</t>
  </si>
  <si>
    <t>TS3 Olomouc</t>
  </si>
  <si>
    <t>TS4 Olomouc</t>
  </si>
  <si>
    <t>TS5 Olomouc</t>
  </si>
  <si>
    <t>TS6 Olomouc</t>
  </si>
  <si>
    <t>TS7 Olomouc</t>
  </si>
  <si>
    <t>Olomouc filiálka st.7</t>
  </si>
  <si>
    <t>Lukavice</t>
  </si>
  <si>
    <t>Moravičany</t>
  </si>
  <si>
    <t>Mohelnice</t>
  </si>
  <si>
    <t>Červenka</t>
  </si>
  <si>
    <t>Štěpánov</t>
  </si>
  <si>
    <t>Hranice na Moravě</t>
  </si>
  <si>
    <t>Lipník nad Bečvou</t>
  </si>
  <si>
    <t>Drahotuše</t>
  </si>
  <si>
    <t>Prosenice</t>
  </si>
  <si>
    <t>žst. Říkovice</t>
  </si>
  <si>
    <t>TD Břest IH</t>
  </si>
  <si>
    <t>žst. Hulín</t>
  </si>
  <si>
    <t>SŽDC Hulín + MVTV</t>
  </si>
  <si>
    <t>žst. Tlumačov</t>
  </si>
  <si>
    <t xml:space="preserve">žst. Otrokovice </t>
  </si>
  <si>
    <t>žst. Napajedla</t>
  </si>
  <si>
    <t>žst. Huštěnovice</t>
  </si>
  <si>
    <t>žst. Staré Město</t>
  </si>
  <si>
    <t>žst. Nedakonice</t>
  </si>
  <si>
    <t>žst. Zlín - střed</t>
  </si>
  <si>
    <t>žst. Kunovice</t>
  </si>
  <si>
    <t>žst. Ostrožská N. Ves</t>
  </si>
  <si>
    <t>žst. Uherský Ostroh</t>
  </si>
  <si>
    <t>žst. Kroměříž</t>
  </si>
  <si>
    <t>žst. Bojkovice</t>
  </si>
  <si>
    <t>žst. Slavičín</t>
  </si>
  <si>
    <t>žst. Nezdenice</t>
  </si>
  <si>
    <t>Lipová Lázně</t>
  </si>
  <si>
    <t>žst. Osíčko</t>
  </si>
  <si>
    <t>žst. Kunovice Loučka</t>
  </si>
  <si>
    <t>žst. Val. Meziříčí St.1</t>
  </si>
  <si>
    <t>žst. Val.Meziříčí St. 2</t>
  </si>
  <si>
    <t>RD PZS P4208 km 116,149 Šternberk</t>
  </si>
  <si>
    <t>žst. Šternberk</t>
  </si>
  <si>
    <t>RD PZS P4218 km 10,716 Újezd u Uničova</t>
  </si>
  <si>
    <t>RD PZS P4219 km 11,750 Paseka</t>
  </si>
  <si>
    <t>RD PZS P4215 km 8,613 Újezd u Uničova</t>
  </si>
  <si>
    <t>RD PZS P4214 km 5,794 Mladějovice</t>
  </si>
  <si>
    <t>RD PZS P4212 km 2,362 Babice</t>
  </si>
  <si>
    <t>RD PZS P4213 km 3,195 Babice</t>
  </si>
  <si>
    <t>Postřelmov</t>
  </si>
  <si>
    <t>Bludov</t>
  </si>
  <si>
    <t>žst. Bohuslavice n.Vl.</t>
  </si>
  <si>
    <t>žst. Vlárský Průsmyk</t>
  </si>
  <si>
    <t>žst.Šumperk - Alvis</t>
  </si>
  <si>
    <t xml:space="preserve">žst.Šumperk  </t>
  </si>
  <si>
    <t>TM Červenka</t>
  </si>
  <si>
    <t>SŽDC Kunovice</t>
  </si>
  <si>
    <t>TNS Valašské Meziříčí</t>
  </si>
  <si>
    <t>TNS Říkovice</t>
  </si>
  <si>
    <t>Přerov el. Dispečink</t>
  </si>
  <si>
    <t>Přerov VB</t>
  </si>
  <si>
    <t>CDP Přerov (roční)</t>
  </si>
  <si>
    <t>TNS Ústí u Vsetína</t>
  </si>
  <si>
    <t>Bohdíkov</t>
  </si>
  <si>
    <t>Ruda nad Moravou</t>
  </si>
  <si>
    <t>SPS Zábřeh</t>
  </si>
  <si>
    <t>TS Šumperk</t>
  </si>
  <si>
    <t>TM Šumperk</t>
  </si>
  <si>
    <t>TNS Střelná</t>
  </si>
  <si>
    <t>Hustopeče nad B.</t>
  </si>
  <si>
    <t>Blatec</t>
  </si>
  <si>
    <t>Hlubočky-Mar. Údolí</t>
  </si>
  <si>
    <t>Hranice n.M - město</t>
  </si>
  <si>
    <t>Hanušovice</t>
  </si>
  <si>
    <t>TS Jeseník</t>
  </si>
  <si>
    <t>Jeseník</t>
  </si>
  <si>
    <t>žst. Třebětice</t>
  </si>
  <si>
    <t>žst. Bylnice</t>
  </si>
  <si>
    <t>TNS Šternberk</t>
  </si>
  <si>
    <t>TNS Uničov</t>
  </si>
  <si>
    <t>TMP Olomouc</t>
  </si>
  <si>
    <t>TNS Nezamyslice</t>
  </si>
  <si>
    <t>ÚS Olomouc</t>
  </si>
  <si>
    <t>VB Olomouc</t>
  </si>
  <si>
    <t xml:space="preserve"> Seznam zařízení PZTS(EZS), EPS, ASHS - SSZT Olomouc 2024</t>
  </si>
  <si>
    <t>TS Prosenice</t>
  </si>
  <si>
    <t>TNS Otrokovice</t>
  </si>
  <si>
    <t>RD PZS P4222 km 15,476 Uničov</t>
  </si>
  <si>
    <t>TMS Říkovice</t>
  </si>
  <si>
    <t>RD PZS P4207 km 115,493 Uničov</t>
  </si>
  <si>
    <t>SPS Lukavice</t>
  </si>
  <si>
    <t xml:space="preserve">RD PZS P4199 km102,540 Olomouc </t>
  </si>
  <si>
    <t>RD PZS P4204 km109,086 Bohuňovice</t>
  </si>
  <si>
    <t>SEE Tlumačov</t>
  </si>
  <si>
    <t>Do žlutě označených buněk dopište jednotkovou cenu (Kč)</t>
  </si>
  <si>
    <t xml:space="preserve">Po zhotoviteli požadujeme osvědčení k oprávnění vykonávat funkční zkoušky a kontroly provozuschopnosti  na zařízení EPS těchto typů: </t>
  </si>
  <si>
    <t xml:space="preserve">MHU 103, MHU 109, MHU 110, MHU 115, MHU 116, BC06, </t>
  </si>
  <si>
    <t xml:space="preserve">Po zhotoviteli požadujeme osvědčení k oprávnění vykonávat funkční zkoušky a kontroly provozuschopnosti  na zařízení ASHS těchto typů: </t>
  </si>
  <si>
    <t>Sigma XT</t>
  </si>
  <si>
    <t xml:space="preserve">Po zhotoviteli požadujeme osvědčení k oprávnění vykonávat funkční zkoušky a kontroly provozuschopnosti  na zařízení EZS typu: </t>
  </si>
  <si>
    <t>Galaxy</t>
  </si>
  <si>
    <t>Příloha č. 1  SSZT Olomouc  Díl1 - Dílčí údržba rok 2024</t>
  </si>
  <si>
    <t>Celkovou částku (buňka X114) oranžově označenou vypíšete do Dílu 1 - Celková cenová nabídka, oddíl 01 - Sborník ÚOŽI, PČ-4, Typ-K, OST-759R1, Ostatní-Funkční zkoušky a kontroly provozuschopnosti zařízení EPS, EZS (za rok 2024), dle soupisu zařízení viz Díl 1 - Dílčí údržba rok 2024 - cena (buňka I119)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</si>
</sst>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</numFmts>
  <fonts count="24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theme="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</font>
    <font>
      <b/>
      <i/>
      <sz val="11"/>
      <name val="Calibri"/>
      <family val="2"/>
      <charset val="238"/>
    </font>
    <font>
      <sz val="9"/>
      <color theme="1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  <font>
      <sz val="10"/>
      <color theme="0"/>
      <name val="Arial CE"/>
      <family val="2"/>
      <charset val="238"/>
    </font>
    <font>
      <b/>
      <sz val="11"/>
      <name val="Calibri"/>
      <family val="2"/>
      <charset val="238"/>
    </font>
    <font>
      <sz val="8"/>
      <color rgb="FFFF0000"/>
      <name val="Calibri"/>
      <family val="2"/>
      <charset val="238"/>
    </font>
    <font>
      <i/>
      <sz val="10"/>
      <name val="Calibri"/>
      <family val="2"/>
      <charset val="238"/>
    </font>
    <font>
      <i/>
      <sz val="8"/>
      <name val="Calibri"/>
      <family val="2"/>
      <charset val="238"/>
      <scheme val="minor"/>
    </font>
    <font>
      <b/>
      <u/>
      <sz val="12"/>
      <name val="Arial CE"/>
      <family val="2"/>
      <charset val="238"/>
    </font>
    <font>
      <b/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6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4" fillId="0" borderId="1"/>
    <xf numFmtId="0" fontId="5" fillId="0" borderId="1"/>
    <xf numFmtId="44" fontId="8" fillId="0" borderId="1" applyFont="0" applyFill="0" applyBorder="0" applyAlignment="0" applyProtection="0"/>
    <xf numFmtId="0" fontId="3" fillId="0" borderId="1"/>
    <xf numFmtId="0" fontId="10" fillId="0" borderId="1"/>
    <xf numFmtId="44" fontId="10" fillId="0" borderId="1" applyFont="0" applyFill="0" applyBorder="0" applyAlignment="0" applyProtection="0"/>
  </cellStyleXfs>
  <cellXfs count="257">
    <xf numFmtId="0" fontId="0" fillId="0" borderId="0" xfId="0"/>
    <xf numFmtId="0" fontId="10" fillId="0" borderId="1" xfId="5" applyAlignment="1">
      <alignment vertical="center"/>
    </xf>
    <xf numFmtId="0" fontId="2" fillId="0" borderId="1" xfId="5" applyFont="1"/>
    <xf numFmtId="0" fontId="2" fillId="0" borderId="1" xfId="5" applyFont="1" applyAlignment="1">
      <alignment horizontal="center"/>
    </xf>
    <xf numFmtId="1" fontId="2" fillId="0" borderId="1" xfId="5" applyNumberFormat="1" applyFont="1"/>
    <xf numFmtId="0" fontId="10" fillId="0" borderId="1" xfId="5"/>
    <xf numFmtId="1" fontId="13" fillId="0" borderId="37" xfId="5" applyNumberFormat="1" applyFont="1" applyBorder="1" applyAlignment="1">
      <alignment horizontal="center" vertical="center" textRotation="90"/>
    </xf>
    <xf numFmtId="0" fontId="13" fillId="0" borderId="10" xfId="5" applyFont="1" applyBorder="1" applyAlignment="1">
      <alignment horizontal="center" vertical="center" textRotation="90"/>
    </xf>
    <xf numFmtId="0" fontId="13" fillId="0" borderId="11" xfId="5" applyFont="1" applyBorder="1" applyAlignment="1">
      <alignment horizontal="center" vertical="center" textRotation="90"/>
    </xf>
    <xf numFmtId="0" fontId="14" fillId="0" borderId="11" xfId="5" applyFont="1" applyBorder="1" applyAlignment="1">
      <alignment horizontal="center" vertical="center" textRotation="90"/>
    </xf>
    <xf numFmtId="0" fontId="7" fillId="0" borderId="3" xfId="5" applyFont="1" applyBorder="1" applyAlignment="1">
      <alignment horizontal="center" vertical="center" textRotation="90"/>
    </xf>
    <xf numFmtId="0" fontId="7" fillId="0" borderId="3" xfId="5" applyFont="1" applyBorder="1" applyAlignment="1">
      <alignment horizontal="center" vertical="center" textRotation="90" wrapText="1"/>
    </xf>
    <xf numFmtId="0" fontId="13" fillId="0" borderId="12" xfId="5" applyFont="1" applyBorder="1" applyAlignment="1">
      <alignment horizontal="center" vertical="center" textRotation="90"/>
    </xf>
    <xf numFmtId="0" fontId="7" fillId="0" borderId="11" xfId="5" applyFont="1" applyBorder="1" applyAlignment="1">
      <alignment horizontal="center" vertical="center" textRotation="90" wrapText="1"/>
    </xf>
    <xf numFmtId="1" fontId="13" fillId="0" borderId="1" xfId="5" applyNumberFormat="1" applyFont="1" applyAlignment="1">
      <alignment horizontal="center" vertical="center" textRotation="90"/>
    </xf>
    <xf numFmtId="1" fontId="13" fillId="0" borderId="16" xfId="5" applyNumberFormat="1" applyFont="1" applyBorder="1" applyAlignment="1">
      <alignment horizontal="center" vertical="center" textRotation="90"/>
    </xf>
    <xf numFmtId="1" fontId="13" fillId="0" borderId="15" xfId="5" applyNumberFormat="1" applyFont="1" applyBorder="1" applyAlignment="1">
      <alignment horizontal="center" vertical="center" textRotation="90"/>
    </xf>
    <xf numFmtId="1" fontId="13" fillId="0" borderId="10" xfId="5" applyNumberFormat="1" applyFont="1" applyBorder="1" applyAlignment="1">
      <alignment horizontal="center" vertical="center" textRotation="90"/>
    </xf>
    <xf numFmtId="1" fontId="13" fillId="0" borderId="11" xfId="5" applyNumberFormat="1" applyFont="1" applyBorder="1" applyAlignment="1">
      <alignment horizontal="center" vertical="center" textRotation="90"/>
    </xf>
    <xf numFmtId="1" fontId="13" fillId="0" borderId="12" xfId="5" applyNumberFormat="1" applyFont="1" applyBorder="1" applyAlignment="1">
      <alignment horizontal="center" vertical="center" textRotation="90" wrapText="1"/>
    </xf>
    <xf numFmtId="1" fontId="13" fillId="0" borderId="37" xfId="5" applyNumberFormat="1" applyFont="1" applyBorder="1" applyAlignment="1">
      <alignment horizontal="center" vertical="center" textRotation="90" wrapText="1"/>
    </xf>
    <xf numFmtId="0" fontId="10" fillId="0" borderId="1" xfId="5" applyAlignment="1">
      <alignment horizontal="center" vertical="center"/>
    </xf>
    <xf numFmtId="0" fontId="2" fillId="0" borderId="8" xfId="5" applyFont="1" applyBorder="1"/>
    <xf numFmtId="0" fontId="2" fillId="0" borderId="23" xfId="5" applyFont="1" applyBorder="1" applyAlignment="1">
      <alignment horizontal="center"/>
    </xf>
    <xf numFmtId="0" fontId="2" fillId="0" borderId="24" xfId="5" applyFont="1" applyBorder="1" applyAlignment="1">
      <alignment horizontal="center"/>
    </xf>
    <xf numFmtId="0" fontId="2" fillId="4" borderId="23" xfId="5" applyFont="1" applyFill="1" applyBorder="1" applyAlignment="1">
      <alignment horizontal="center"/>
    </xf>
    <xf numFmtId="0" fontId="2" fillId="4" borderId="24" xfId="5" applyFont="1" applyFill="1" applyBorder="1" applyAlignment="1">
      <alignment horizontal="center"/>
    </xf>
    <xf numFmtId="164" fontId="2" fillId="4" borderId="24" xfId="5" applyNumberFormat="1" applyFont="1" applyFill="1" applyBorder="1" applyAlignment="1">
      <alignment horizontal="right"/>
    </xf>
    <xf numFmtId="164" fontId="2" fillId="4" borderId="25" xfId="5" applyNumberFormat="1" applyFont="1" applyFill="1" applyBorder="1" applyAlignment="1">
      <alignment horizontal="right"/>
    </xf>
    <xf numFmtId="164" fontId="2" fillId="0" borderId="26" xfId="6" applyNumberFormat="1" applyFont="1" applyFill="1" applyBorder="1" applyAlignment="1">
      <alignment horizontal="right"/>
    </xf>
    <xf numFmtId="3" fontId="2" fillId="3" borderId="23" xfId="6" applyNumberFormat="1" applyFont="1" applyFill="1" applyBorder="1" applyAlignment="1">
      <alignment horizontal="center"/>
    </xf>
    <xf numFmtId="3" fontId="2" fillId="3" borderId="25" xfId="6" applyNumberFormat="1" applyFont="1" applyFill="1" applyBorder="1" applyAlignment="1">
      <alignment horizontal="center"/>
    </xf>
    <xf numFmtId="0" fontId="2" fillId="0" borderId="17" xfId="5" applyFont="1" applyBorder="1"/>
    <xf numFmtId="0" fontId="2" fillId="0" borderId="18" xfId="5" applyFont="1" applyBorder="1" applyAlignment="1">
      <alignment horizontal="center"/>
    </xf>
    <xf numFmtId="0" fontId="2" fillId="0" borderId="19" xfId="5" applyFont="1" applyBorder="1" applyAlignment="1">
      <alignment horizontal="center"/>
    </xf>
    <xf numFmtId="0" fontId="2" fillId="4" borderId="18" xfId="5" applyFont="1" applyFill="1" applyBorder="1" applyAlignment="1">
      <alignment horizontal="center"/>
    </xf>
    <xf numFmtId="0" fontId="2" fillId="4" borderId="19" xfId="5" applyFont="1" applyFill="1" applyBorder="1" applyAlignment="1">
      <alignment horizontal="center"/>
    </xf>
    <xf numFmtId="164" fontId="2" fillId="4" borderId="19" xfId="5" applyNumberFormat="1" applyFont="1" applyFill="1" applyBorder="1" applyAlignment="1">
      <alignment horizontal="right"/>
    </xf>
    <xf numFmtId="164" fontId="2" fillId="4" borderId="20" xfId="5" applyNumberFormat="1" applyFont="1" applyFill="1" applyBorder="1" applyAlignment="1">
      <alignment horizontal="right"/>
    </xf>
    <xf numFmtId="164" fontId="15" fillId="0" borderId="2" xfId="6" applyNumberFormat="1" applyFont="1" applyFill="1" applyBorder="1" applyAlignment="1">
      <alignment horizontal="right"/>
    </xf>
    <xf numFmtId="3" fontId="15" fillId="3" borderId="42" xfId="6" applyNumberFormat="1" applyFont="1" applyFill="1" applyBorder="1" applyAlignment="1">
      <alignment horizontal="center"/>
    </xf>
    <xf numFmtId="3" fontId="15" fillId="3" borderId="44" xfId="6" applyNumberFormat="1" applyFont="1" applyFill="1" applyBorder="1" applyAlignment="1">
      <alignment horizontal="center"/>
    </xf>
    <xf numFmtId="0" fontId="10" fillId="0" borderId="18" xfId="5" applyBorder="1"/>
    <xf numFmtId="0" fontId="10" fillId="0" borderId="18" xfId="5" applyBorder="1" applyAlignment="1">
      <alignment horizontal="center" vertical="center"/>
    </xf>
    <xf numFmtId="0" fontId="10" fillId="0" borderId="19" xfId="5" applyBorder="1" applyAlignment="1">
      <alignment horizontal="center" vertical="center"/>
    </xf>
    <xf numFmtId="0" fontId="10" fillId="0" borderId="19" xfId="5" applyBorder="1"/>
    <xf numFmtId="164" fontId="2" fillId="0" borderId="35" xfId="6" applyNumberFormat="1" applyFont="1" applyFill="1" applyBorder="1" applyAlignment="1">
      <alignment horizontal="right"/>
    </xf>
    <xf numFmtId="164" fontId="15" fillId="0" borderId="27" xfId="6" applyNumberFormat="1" applyFont="1" applyFill="1" applyBorder="1" applyAlignment="1">
      <alignment horizontal="right"/>
    </xf>
    <xf numFmtId="3" fontId="15" fillId="3" borderId="18" xfId="6" applyNumberFormat="1" applyFont="1" applyFill="1" applyBorder="1" applyAlignment="1">
      <alignment horizontal="center"/>
    </xf>
    <xf numFmtId="3" fontId="15" fillId="3" borderId="20" xfId="6" applyNumberFormat="1" applyFont="1" applyFill="1" applyBorder="1" applyAlignment="1">
      <alignment horizontal="center"/>
    </xf>
    <xf numFmtId="0" fontId="2" fillId="0" borderId="29" xfId="5" applyFont="1" applyBorder="1" applyAlignment="1">
      <alignment horizontal="center"/>
    </xf>
    <xf numFmtId="164" fontId="2" fillId="0" borderId="36" xfId="6" applyNumberFormat="1" applyFont="1" applyFill="1" applyBorder="1" applyAlignment="1">
      <alignment horizontal="right"/>
    </xf>
    <xf numFmtId="164" fontId="15" fillId="0" borderId="32" xfId="6" applyNumberFormat="1" applyFont="1" applyFill="1" applyBorder="1" applyAlignment="1">
      <alignment horizontal="right"/>
    </xf>
    <xf numFmtId="3" fontId="15" fillId="3" borderId="28" xfId="6" applyNumberFormat="1" applyFont="1" applyFill="1" applyBorder="1" applyAlignment="1">
      <alignment horizontal="center"/>
    </xf>
    <xf numFmtId="3" fontId="15" fillId="3" borderId="30" xfId="6" applyNumberFormat="1" applyFont="1" applyFill="1" applyBorder="1" applyAlignment="1">
      <alignment horizontal="center"/>
    </xf>
    <xf numFmtId="164" fontId="2" fillId="0" borderId="34" xfId="6" applyNumberFormat="1" applyFont="1" applyFill="1" applyBorder="1" applyAlignment="1">
      <alignment horizontal="right"/>
    </xf>
    <xf numFmtId="3" fontId="2" fillId="3" borderId="23" xfId="5" applyNumberFormat="1" applyFont="1" applyFill="1" applyBorder="1" applyAlignment="1">
      <alignment horizontal="center"/>
    </xf>
    <xf numFmtId="3" fontId="2" fillId="3" borderId="25" xfId="5" applyNumberFormat="1" applyFont="1" applyFill="1" applyBorder="1" applyAlignment="1">
      <alignment horizontal="center"/>
    </xf>
    <xf numFmtId="164" fontId="2" fillId="0" borderId="27" xfId="6" applyNumberFormat="1" applyFont="1" applyFill="1" applyBorder="1" applyAlignment="1">
      <alignment horizontal="right"/>
    </xf>
    <xf numFmtId="3" fontId="2" fillId="3" borderId="18" xfId="5" applyNumberFormat="1" applyFont="1" applyFill="1" applyBorder="1" applyAlignment="1">
      <alignment horizontal="center"/>
    </xf>
    <xf numFmtId="3" fontId="2" fillId="3" borderId="20" xfId="5" applyNumberFormat="1" applyFont="1" applyFill="1" applyBorder="1" applyAlignment="1">
      <alignment horizontal="center"/>
    </xf>
    <xf numFmtId="3" fontId="2" fillId="0" borderId="18" xfId="5" applyNumberFormat="1" applyFont="1" applyBorder="1" applyAlignment="1">
      <alignment horizontal="center"/>
    </xf>
    <xf numFmtId="3" fontId="2" fillId="0" borderId="19" xfId="5" applyNumberFormat="1" applyFont="1" applyBorder="1" applyAlignment="1">
      <alignment horizontal="center"/>
    </xf>
    <xf numFmtId="3" fontId="2" fillId="0" borderId="20" xfId="5" applyNumberFormat="1" applyFont="1" applyBorder="1" applyAlignment="1">
      <alignment horizontal="center"/>
    </xf>
    <xf numFmtId="3" fontId="2" fillId="0" borderId="35" xfId="5" applyNumberFormat="1" applyFont="1" applyBorder="1" applyAlignment="1">
      <alignment horizontal="center"/>
    </xf>
    <xf numFmtId="1" fontId="2" fillId="0" borderId="35" xfId="5" applyNumberFormat="1" applyFont="1" applyBorder="1" applyAlignment="1">
      <alignment horizontal="center"/>
    </xf>
    <xf numFmtId="3" fontId="15" fillId="0" borderId="18" xfId="6" applyNumberFormat="1" applyFont="1" applyFill="1" applyBorder="1" applyAlignment="1">
      <alignment horizontal="center"/>
    </xf>
    <xf numFmtId="3" fontId="15" fillId="0" borderId="19" xfId="6" applyNumberFormat="1" applyFont="1" applyFill="1" applyBorder="1" applyAlignment="1">
      <alignment horizontal="center"/>
    </xf>
    <xf numFmtId="3" fontId="15" fillId="0" borderId="20" xfId="6" applyNumberFormat="1" applyFont="1" applyFill="1" applyBorder="1" applyAlignment="1">
      <alignment horizontal="center"/>
    </xf>
    <xf numFmtId="3" fontId="15" fillId="0" borderId="35" xfId="6" applyNumberFormat="1" applyFont="1" applyFill="1" applyBorder="1" applyAlignment="1">
      <alignment horizontal="center"/>
    </xf>
    <xf numFmtId="1" fontId="15" fillId="0" borderId="35" xfId="6" applyNumberFormat="1" applyFont="1" applyFill="1" applyBorder="1" applyAlignment="1">
      <alignment horizontal="center"/>
    </xf>
    <xf numFmtId="164" fontId="2" fillId="0" borderId="2" xfId="6" applyNumberFormat="1" applyFont="1" applyFill="1" applyBorder="1" applyAlignment="1">
      <alignment horizontal="right"/>
    </xf>
    <xf numFmtId="3" fontId="2" fillId="3" borderId="42" xfId="6" applyNumberFormat="1" applyFont="1" applyFill="1" applyBorder="1" applyAlignment="1">
      <alignment horizontal="center"/>
    </xf>
    <xf numFmtId="3" fontId="2" fillId="3" borderId="44" xfId="6" applyNumberFormat="1" applyFont="1" applyFill="1" applyBorder="1" applyAlignment="1">
      <alignment horizontal="center"/>
    </xf>
    <xf numFmtId="3" fontId="2" fillId="0" borderId="42" xfId="6" applyNumberFormat="1" applyFont="1" applyFill="1" applyBorder="1" applyAlignment="1">
      <alignment horizontal="center"/>
    </xf>
    <xf numFmtId="3" fontId="2" fillId="0" borderId="43" xfId="6" applyNumberFormat="1" applyFont="1" applyFill="1" applyBorder="1" applyAlignment="1">
      <alignment horizontal="center"/>
    </xf>
    <xf numFmtId="3" fontId="2" fillId="0" borderId="44" xfId="6" applyNumberFormat="1" applyFont="1" applyFill="1" applyBorder="1" applyAlignment="1">
      <alignment horizontal="center"/>
    </xf>
    <xf numFmtId="3" fontId="2" fillId="0" borderId="48" xfId="6" applyNumberFormat="1" applyFont="1" applyFill="1" applyBorder="1" applyAlignment="1">
      <alignment horizontal="center"/>
    </xf>
    <xf numFmtId="1" fontId="2" fillId="0" borderId="48" xfId="6" applyNumberFormat="1" applyFont="1" applyFill="1" applyBorder="1" applyAlignment="1">
      <alignment horizontal="center"/>
    </xf>
    <xf numFmtId="0" fontId="16" fillId="0" borderId="1" xfId="5" applyFont="1"/>
    <xf numFmtId="0" fontId="2" fillId="0" borderId="19" xfId="5" applyFont="1" applyBorder="1"/>
    <xf numFmtId="3" fontId="2" fillId="3" borderId="18" xfId="6" applyNumberFormat="1" applyFont="1" applyFill="1" applyBorder="1" applyAlignment="1">
      <alignment horizontal="center"/>
    </xf>
    <xf numFmtId="3" fontId="2" fillId="3" borderId="20" xfId="6" applyNumberFormat="1" applyFont="1" applyFill="1" applyBorder="1" applyAlignment="1">
      <alignment horizontal="center"/>
    </xf>
    <xf numFmtId="3" fontId="2" fillId="0" borderId="18" xfId="6" applyNumberFormat="1" applyFont="1" applyFill="1" applyBorder="1" applyAlignment="1">
      <alignment horizontal="center"/>
    </xf>
    <xf numFmtId="3" fontId="2" fillId="0" borderId="19" xfId="6" applyNumberFormat="1" applyFont="1" applyFill="1" applyBorder="1" applyAlignment="1">
      <alignment horizontal="center"/>
    </xf>
    <xf numFmtId="3" fontId="2" fillId="0" borderId="20" xfId="6" applyNumberFormat="1" applyFont="1" applyFill="1" applyBorder="1" applyAlignment="1">
      <alignment horizontal="center"/>
    </xf>
    <xf numFmtId="3" fontId="2" fillId="0" borderId="35" xfId="6" applyNumberFormat="1" applyFont="1" applyFill="1" applyBorder="1" applyAlignment="1">
      <alignment horizontal="center"/>
    </xf>
    <xf numFmtId="1" fontId="2" fillId="0" borderId="35" xfId="6" applyNumberFormat="1" applyFont="1" applyFill="1" applyBorder="1" applyAlignment="1">
      <alignment horizontal="center"/>
    </xf>
    <xf numFmtId="0" fontId="2" fillId="0" borderId="21" xfId="5" applyFont="1" applyBorder="1"/>
    <xf numFmtId="0" fontId="2" fillId="0" borderId="28" xfId="5" applyFont="1" applyBorder="1" applyAlignment="1">
      <alignment horizontal="center"/>
    </xf>
    <xf numFmtId="0" fontId="2" fillId="0" borderId="29" xfId="5" applyFont="1" applyBorder="1"/>
    <xf numFmtId="164" fontId="2" fillId="0" borderId="32" xfId="6" applyNumberFormat="1" applyFont="1" applyFill="1" applyBorder="1" applyAlignment="1">
      <alignment horizontal="right"/>
    </xf>
    <xf numFmtId="3" fontId="2" fillId="3" borderId="28" xfId="6" applyNumberFormat="1" applyFont="1" applyFill="1" applyBorder="1" applyAlignment="1">
      <alignment horizontal="center"/>
    </xf>
    <xf numFmtId="3" fontId="2" fillId="3" borderId="30" xfId="6" applyNumberFormat="1" applyFont="1" applyFill="1" applyBorder="1" applyAlignment="1">
      <alignment horizontal="center"/>
    </xf>
    <xf numFmtId="3" fontId="2" fillId="0" borderId="28" xfId="6" applyNumberFormat="1" applyFont="1" applyFill="1" applyBorder="1" applyAlignment="1">
      <alignment horizontal="center"/>
    </xf>
    <xf numFmtId="3" fontId="2" fillId="0" borderId="29" xfId="6" applyNumberFormat="1" applyFont="1" applyFill="1" applyBorder="1" applyAlignment="1">
      <alignment horizontal="center"/>
    </xf>
    <xf numFmtId="3" fontId="2" fillId="0" borderId="30" xfId="6" applyNumberFormat="1" applyFont="1" applyFill="1" applyBorder="1" applyAlignment="1">
      <alignment horizontal="center"/>
    </xf>
    <xf numFmtId="3" fontId="2" fillId="0" borderId="36" xfId="6" applyNumberFormat="1" applyFont="1" applyFill="1" applyBorder="1" applyAlignment="1">
      <alignment horizontal="center"/>
    </xf>
    <xf numFmtId="1" fontId="2" fillId="0" borderId="36" xfId="6" applyNumberFormat="1" applyFont="1" applyFill="1" applyBorder="1" applyAlignment="1">
      <alignment horizontal="center"/>
    </xf>
    <xf numFmtId="3" fontId="2" fillId="0" borderId="23" xfId="6" applyNumberFormat="1" applyFont="1" applyFill="1" applyBorder="1" applyAlignment="1">
      <alignment horizontal="center"/>
    </xf>
    <xf numFmtId="3" fontId="2" fillId="0" borderId="24" xfId="6" applyNumberFormat="1" applyFont="1" applyFill="1" applyBorder="1" applyAlignment="1">
      <alignment horizontal="center"/>
    </xf>
    <xf numFmtId="3" fontId="2" fillId="0" borderId="25" xfId="6" applyNumberFormat="1" applyFont="1" applyFill="1" applyBorder="1" applyAlignment="1">
      <alignment horizontal="center"/>
    </xf>
    <xf numFmtId="3" fontId="2" fillId="0" borderId="34" xfId="6" applyNumberFormat="1" applyFont="1" applyFill="1" applyBorder="1" applyAlignment="1">
      <alignment horizontal="center"/>
    </xf>
    <xf numFmtId="1" fontId="2" fillId="0" borderId="34" xfId="6" applyNumberFormat="1" applyFont="1" applyFill="1" applyBorder="1" applyAlignment="1">
      <alignment horizontal="center"/>
    </xf>
    <xf numFmtId="164" fontId="15" fillId="0" borderId="26" xfId="6" applyNumberFormat="1" applyFont="1" applyFill="1" applyBorder="1" applyAlignment="1">
      <alignment horizontal="right"/>
    </xf>
    <xf numFmtId="3" fontId="15" fillId="3" borderId="23" xfId="6" applyNumberFormat="1" applyFont="1" applyFill="1" applyBorder="1" applyAlignment="1">
      <alignment horizontal="center"/>
    </xf>
    <xf numFmtId="3" fontId="15" fillId="3" borderId="25" xfId="6" applyNumberFormat="1" applyFont="1" applyFill="1" applyBorder="1" applyAlignment="1">
      <alignment horizontal="center"/>
    </xf>
    <xf numFmtId="3" fontId="15" fillId="0" borderId="23" xfId="6" applyNumberFormat="1" applyFont="1" applyFill="1" applyBorder="1" applyAlignment="1">
      <alignment horizontal="center"/>
    </xf>
    <xf numFmtId="3" fontId="15" fillId="0" borderId="24" xfId="6" applyNumberFormat="1" applyFont="1" applyFill="1" applyBorder="1" applyAlignment="1">
      <alignment horizontal="center"/>
    </xf>
    <xf numFmtId="3" fontId="15" fillId="0" borderId="25" xfId="6" applyNumberFormat="1" applyFont="1" applyFill="1" applyBorder="1" applyAlignment="1">
      <alignment horizontal="center"/>
    </xf>
    <xf numFmtId="3" fontId="15" fillId="0" borderId="34" xfId="6" applyNumberFormat="1" applyFont="1" applyFill="1" applyBorder="1" applyAlignment="1">
      <alignment horizontal="center"/>
    </xf>
    <xf numFmtId="1" fontId="15" fillId="0" borderId="34" xfId="6" applyNumberFormat="1" applyFont="1" applyFill="1" applyBorder="1" applyAlignment="1">
      <alignment horizontal="center"/>
    </xf>
    <xf numFmtId="3" fontId="15" fillId="0" borderId="42" xfId="6" applyNumberFormat="1" applyFont="1" applyFill="1" applyBorder="1" applyAlignment="1">
      <alignment horizontal="center"/>
    </xf>
    <xf numFmtId="3" fontId="15" fillId="0" borderId="43" xfId="6" applyNumberFormat="1" applyFont="1" applyFill="1" applyBorder="1" applyAlignment="1">
      <alignment horizontal="center"/>
    </xf>
    <xf numFmtId="3" fontId="15" fillId="0" borderId="44" xfId="6" applyNumberFormat="1" applyFont="1" applyFill="1" applyBorder="1" applyAlignment="1">
      <alignment horizontal="center"/>
    </xf>
    <xf numFmtId="3" fontId="15" fillId="0" borderId="48" xfId="6" applyNumberFormat="1" applyFont="1" applyFill="1" applyBorder="1" applyAlignment="1">
      <alignment horizontal="center"/>
    </xf>
    <xf numFmtId="1" fontId="15" fillId="0" borderId="48" xfId="6" applyNumberFormat="1" applyFont="1" applyFill="1" applyBorder="1" applyAlignment="1">
      <alignment horizontal="center"/>
    </xf>
    <xf numFmtId="164" fontId="15" fillId="0" borderId="4" xfId="6" applyNumberFormat="1" applyFont="1" applyFill="1" applyBorder="1" applyAlignment="1">
      <alignment horizontal="right"/>
    </xf>
    <xf numFmtId="3" fontId="15" fillId="3" borderId="38" xfId="6" applyNumberFormat="1" applyFont="1" applyFill="1" applyBorder="1" applyAlignment="1">
      <alignment horizontal="center"/>
    </xf>
    <xf numFmtId="3" fontId="15" fillId="3" borderId="39" xfId="6" applyNumberFormat="1" applyFont="1" applyFill="1" applyBorder="1" applyAlignment="1">
      <alignment horizontal="center"/>
    </xf>
    <xf numFmtId="3" fontId="15" fillId="0" borderId="38" xfId="6" applyNumberFormat="1" applyFont="1" applyFill="1" applyBorder="1" applyAlignment="1">
      <alignment horizontal="center"/>
    </xf>
    <xf numFmtId="3" fontId="15" fillId="0" borderId="13" xfId="6" applyNumberFormat="1" applyFont="1" applyFill="1" applyBorder="1" applyAlignment="1">
      <alignment horizontal="center"/>
    </xf>
    <xf numFmtId="3" fontId="15" fillId="0" borderId="39" xfId="6" applyNumberFormat="1" applyFont="1" applyFill="1" applyBorder="1" applyAlignment="1">
      <alignment horizontal="center"/>
    </xf>
    <xf numFmtId="3" fontId="15" fillId="0" borderId="41" xfId="6" applyNumberFormat="1" applyFont="1" applyFill="1" applyBorder="1" applyAlignment="1">
      <alignment horizontal="center"/>
    </xf>
    <xf numFmtId="1" fontId="15" fillId="0" borderId="41" xfId="6" applyNumberFormat="1" applyFont="1" applyFill="1" applyBorder="1" applyAlignment="1">
      <alignment horizontal="center"/>
    </xf>
    <xf numFmtId="3" fontId="15" fillId="0" borderId="28" xfId="6" applyNumberFormat="1" applyFont="1" applyFill="1" applyBorder="1" applyAlignment="1">
      <alignment horizontal="center"/>
    </xf>
    <xf numFmtId="3" fontId="15" fillId="0" borderId="29" xfId="6" applyNumberFormat="1" applyFont="1" applyFill="1" applyBorder="1" applyAlignment="1">
      <alignment horizontal="center"/>
    </xf>
    <xf numFmtId="3" fontId="15" fillId="0" borderId="30" xfId="6" applyNumberFormat="1" applyFont="1" applyFill="1" applyBorder="1" applyAlignment="1">
      <alignment horizontal="center"/>
    </xf>
    <xf numFmtId="3" fontId="15" fillId="0" borderId="36" xfId="6" applyNumberFormat="1" applyFont="1" applyFill="1" applyBorder="1" applyAlignment="1">
      <alignment horizontal="center"/>
    </xf>
    <xf numFmtId="1" fontId="15" fillId="0" borderId="36" xfId="6" applyNumberFormat="1" applyFont="1" applyFill="1" applyBorder="1" applyAlignment="1">
      <alignment horizontal="center"/>
    </xf>
    <xf numFmtId="0" fontId="15" fillId="0" borderId="8" xfId="5" applyFont="1" applyBorder="1"/>
    <xf numFmtId="0" fontId="2" fillId="0" borderId="23" xfId="5" applyFont="1" applyBorder="1" applyAlignment="1">
      <alignment horizontal="center" vertical="center"/>
    </xf>
    <xf numFmtId="0" fontId="2" fillId="0" borderId="24" xfId="5" applyFont="1" applyBorder="1" applyAlignment="1">
      <alignment horizontal="center" vertical="center"/>
    </xf>
    <xf numFmtId="3" fontId="2" fillId="0" borderId="23" xfId="5" applyNumberFormat="1" applyFont="1" applyBorder="1" applyAlignment="1">
      <alignment horizontal="center"/>
    </xf>
    <xf numFmtId="3" fontId="2" fillId="0" borderId="24" xfId="5" applyNumberFormat="1" applyFont="1" applyBorder="1" applyAlignment="1">
      <alignment horizontal="center"/>
    </xf>
    <xf numFmtId="3" fontId="2" fillId="0" borderId="25" xfId="5" applyNumberFormat="1" applyFont="1" applyBorder="1" applyAlignment="1">
      <alignment horizontal="center"/>
    </xf>
    <xf numFmtId="3" fontId="2" fillId="0" borderId="34" xfId="5" applyNumberFormat="1" applyFont="1" applyBorder="1" applyAlignment="1">
      <alignment horizontal="center"/>
    </xf>
    <xf numFmtId="1" fontId="2" fillId="0" borderId="34" xfId="5" applyNumberFormat="1" applyFont="1" applyBorder="1" applyAlignment="1">
      <alignment horizontal="center"/>
    </xf>
    <xf numFmtId="0" fontId="15" fillId="0" borderId="17" xfId="5" applyFont="1" applyBorder="1"/>
    <xf numFmtId="0" fontId="2" fillId="4" borderId="18" xfId="5" applyFont="1" applyFill="1" applyBorder="1" applyAlignment="1">
      <alignment horizontal="center" vertical="center"/>
    </xf>
    <xf numFmtId="0" fontId="2" fillId="4" borderId="19" xfId="5" applyFont="1" applyFill="1" applyBorder="1" applyAlignment="1">
      <alignment horizontal="center" vertical="center"/>
    </xf>
    <xf numFmtId="0" fontId="2" fillId="0" borderId="18" xfId="5" applyFont="1" applyBorder="1" applyAlignment="1">
      <alignment horizontal="center" vertical="center"/>
    </xf>
    <xf numFmtId="0" fontId="2" fillId="0" borderId="19" xfId="5" applyFont="1" applyBorder="1" applyAlignment="1">
      <alignment horizontal="center" vertical="center"/>
    </xf>
    <xf numFmtId="0" fontId="15" fillId="0" borderId="9" xfId="5" applyFont="1" applyBorder="1"/>
    <xf numFmtId="0" fontId="2" fillId="4" borderId="18" xfId="5" applyFont="1" applyFill="1" applyBorder="1" applyAlignment="1">
      <alignment horizontal="right"/>
    </xf>
    <xf numFmtId="0" fontId="2" fillId="4" borderId="19" xfId="5" applyFont="1" applyFill="1" applyBorder="1" applyAlignment="1">
      <alignment horizontal="right"/>
    </xf>
    <xf numFmtId="0" fontId="2" fillId="4" borderId="19" xfId="5" applyFont="1" applyFill="1" applyBorder="1"/>
    <xf numFmtId="0" fontId="15" fillId="0" borderId="45" xfId="5" applyFont="1" applyBorder="1"/>
    <xf numFmtId="164" fontId="2" fillId="0" borderId="1" xfId="6" applyNumberFormat="1" applyFont="1" applyFill="1" applyBorder="1" applyAlignment="1">
      <alignment horizontal="right"/>
    </xf>
    <xf numFmtId="3" fontId="2" fillId="3" borderId="10" xfId="6" applyNumberFormat="1" applyFont="1" applyFill="1" applyBorder="1" applyAlignment="1">
      <alignment horizontal="center"/>
    </xf>
    <xf numFmtId="3" fontId="2" fillId="3" borderId="12" xfId="6" applyNumberFormat="1" applyFont="1" applyFill="1" applyBorder="1" applyAlignment="1">
      <alignment horizontal="center"/>
    </xf>
    <xf numFmtId="3" fontId="2" fillId="0" borderId="10" xfId="6" applyNumberFormat="1" applyFont="1" applyFill="1" applyBorder="1" applyAlignment="1">
      <alignment horizontal="center"/>
    </xf>
    <xf numFmtId="3" fontId="2" fillId="0" borderId="11" xfId="6" applyNumberFormat="1" applyFont="1" applyFill="1" applyBorder="1" applyAlignment="1">
      <alignment horizontal="center"/>
    </xf>
    <xf numFmtId="3" fontId="2" fillId="0" borderId="12" xfId="6" applyNumberFormat="1" applyFont="1" applyFill="1" applyBorder="1" applyAlignment="1">
      <alignment horizontal="center"/>
    </xf>
    <xf numFmtId="3" fontId="2" fillId="0" borderId="37" xfId="6" applyNumberFormat="1" applyFont="1" applyFill="1" applyBorder="1" applyAlignment="1">
      <alignment horizontal="center"/>
    </xf>
    <xf numFmtId="1" fontId="2" fillId="0" borderId="37" xfId="6" applyNumberFormat="1" applyFont="1" applyFill="1" applyBorder="1" applyAlignment="1">
      <alignment horizontal="center"/>
    </xf>
    <xf numFmtId="0" fontId="2" fillId="0" borderId="22" xfId="5" applyFont="1" applyBorder="1"/>
    <xf numFmtId="0" fontId="2" fillId="0" borderId="49" xfId="5" applyFont="1" applyBorder="1"/>
    <xf numFmtId="0" fontId="2" fillId="0" borderId="9" xfId="5" applyFont="1" applyBorder="1"/>
    <xf numFmtId="0" fontId="2" fillId="0" borderId="40" xfId="5" applyFont="1" applyBorder="1"/>
    <xf numFmtId="3" fontId="2" fillId="0" borderId="31" xfId="6" applyNumberFormat="1" applyFont="1" applyFill="1" applyBorder="1" applyAlignment="1">
      <alignment horizontal="center"/>
    </xf>
    <xf numFmtId="0" fontId="9" fillId="0" borderId="50" xfId="5" applyFont="1" applyBorder="1"/>
    <xf numFmtId="0" fontId="14" fillId="5" borderId="50" xfId="5" applyFont="1" applyFill="1" applyBorder="1" applyAlignment="1">
      <alignment horizontal="center" vertical="center"/>
    </xf>
    <xf numFmtId="164" fontId="17" fillId="0" borderId="50" xfId="5" applyNumberFormat="1" applyFont="1" applyBorder="1" applyAlignment="1">
      <alignment horizontal="center" vertical="center"/>
    </xf>
    <xf numFmtId="164" fontId="17" fillId="6" borderId="33" xfId="5" applyNumberFormat="1" applyFont="1" applyFill="1" applyBorder="1" applyAlignment="1">
      <alignment horizontal="center" vertical="center"/>
    </xf>
    <xf numFmtId="3" fontId="18" fillId="0" borderId="50" xfId="5" applyNumberFormat="1" applyFont="1" applyBorder="1" applyAlignment="1">
      <alignment horizontal="center" vertical="center"/>
    </xf>
    <xf numFmtId="3" fontId="17" fillId="0" borderId="1" xfId="5" applyNumberFormat="1" applyFont="1" applyAlignment="1">
      <alignment horizontal="center" vertical="center"/>
    </xf>
    <xf numFmtId="1" fontId="19" fillId="0" borderId="1" xfId="5" applyNumberFormat="1" applyFont="1" applyAlignment="1">
      <alignment horizontal="center" vertical="center"/>
    </xf>
    <xf numFmtId="0" fontId="19" fillId="0" borderId="1" xfId="5" applyFont="1"/>
    <xf numFmtId="0" fontId="20" fillId="0" borderId="1" xfId="5" applyFont="1" applyAlignment="1">
      <alignment horizontal="center" vertical="center"/>
    </xf>
    <xf numFmtId="3" fontId="19" fillId="0" borderId="1" xfId="5" applyNumberFormat="1" applyFont="1" applyAlignment="1">
      <alignment horizontal="center" vertical="center"/>
    </xf>
    <xf numFmtId="3" fontId="20" fillId="0" borderId="1" xfId="5" applyNumberFormat="1" applyFont="1" applyAlignment="1">
      <alignment horizontal="center" vertical="center"/>
    </xf>
    <xf numFmtId="0" fontId="10" fillId="0" borderId="18" xfId="5" applyBorder="1" applyAlignment="1">
      <alignment horizontal="center"/>
    </xf>
    <xf numFmtId="0" fontId="10" fillId="0" borderId="19" xfId="5" applyBorder="1" applyAlignment="1">
      <alignment horizontal="center"/>
    </xf>
    <xf numFmtId="0" fontId="2" fillId="0" borderId="38" xfId="5" applyFont="1" applyBorder="1" applyAlignment="1">
      <alignment horizontal="center" vertical="center"/>
    </xf>
    <xf numFmtId="0" fontId="2" fillId="0" borderId="13" xfId="5" applyFont="1" applyBorder="1" applyAlignment="1">
      <alignment horizontal="center" vertical="center"/>
    </xf>
    <xf numFmtId="0" fontId="2" fillId="0" borderId="13" xfId="5" applyFont="1" applyBorder="1" applyAlignment="1">
      <alignment horizontal="center"/>
    </xf>
    <xf numFmtId="164" fontId="2" fillId="0" borderId="41" xfId="6" applyNumberFormat="1" applyFont="1" applyFill="1" applyBorder="1" applyAlignment="1">
      <alignment horizontal="right"/>
    </xf>
    <xf numFmtId="3" fontId="2" fillId="3" borderId="38" xfId="5" applyNumberFormat="1" applyFont="1" applyFill="1" applyBorder="1" applyAlignment="1">
      <alignment horizontal="center"/>
    </xf>
    <xf numFmtId="3" fontId="2" fillId="3" borderId="39" xfId="5" applyNumberFormat="1" applyFont="1" applyFill="1" applyBorder="1" applyAlignment="1">
      <alignment horizontal="center"/>
    </xf>
    <xf numFmtId="3" fontId="2" fillId="0" borderId="38" xfId="5" applyNumberFormat="1" applyFont="1" applyBorder="1" applyAlignment="1">
      <alignment horizontal="center"/>
    </xf>
    <xf numFmtId="3" fontId="2" fillId="0" borderId="13" xfId="5" applyNumberFormat="1" applyFont="1" applyBorder="1" applyAlignment="1">
      <alignment horizontal="center"/>
    </xf>
    <xf numFmtId="3" fontId="2" fillId="0" borderId="39" xfId="5" applyNumberFormat="1" applyFont="1" applyBorder="1" applyAlignment="1">
      <alignment horizontal="center"/>
    </xf>
    <xf numFmtId="3" fontId="2" fillId="0" borderId="41" xfId="5" applyNumberFormat="1" applyFont="1" applyBorder="1" applyAlignment="1">
      <alignment horizontal="center"/>
    </xf>
    <xf numFmtId="1" fontId="2" fillId="0" borderId="41" xfId="5" applyNumberFormat="1" applyFont="1" applyBorder="1" applyAlignment="1">
      <alignment horizontal="center"/>
    </xf>
    <xf numFmtId="164" fontId="2" fillId="0" borderId="25" xfId="6" applyNumberFormat="1" applyFont="1" applyFill="1" applyBorder="1" applyAlignment="1">
      <alignment horizontal="right"/>
    </xf>
    <xf numFmtId="0" fontId="1" fillId="0" borderId="18" xfId="5" applyFont="1" applyBorder="1"/>
    <xf numFmtId="0" fontId="2" fillId="4" borderId="43" xfId="5" applyFont="1" applyFill="1" applyBorder="1" applyAlignment="1">
      <alignment horizontal="center"/>
    </xf>
    <xf numFmtId="0" fontId="2" fillId="0" borderId="43" xfId="5" applyFont="1" applyBorder="1" applyAlignment="1">
      <alignment horizontal="center"/>
    </xf>
    <xf numFmtId="0" fontId="10" fillId="0" borderId="38" xfId="5" applyBorder="1"/>
    <xf numFmtId="0" fontId="2" fillId="4" borderId="38" xfId="5" applyFont="1" applyFill="1" applyBorder="1" applyAlignment="1">
      <alignment horizontal="center"/>
    </xf>
    <xf numFmtId="0" fontId="2" fillId="4" borderId="13" xfId="5" applyFont="1" applyFill="1" applyBorder="1" applyAlignment="1">
      <alignment horizontal="center"/>
    </xf>
    <xf numFmtId="164" fontId="2" fillId="4" borderId="13" xfId="5" applyNumberFormat="1" applyFont="1" applyFill="1" applyBorder="1" applyAlignment="1">
      <alignment horizontal="right"/>
    </xf>
    <xf numFmtId="0" fontId="10" fillId="0" borderId="38" xfId="5" applyBorder="1" applyAlignment="1">
      <alignment horizontal="center" vertical="center"/>
    </xf>
    <xf numFmtId="0" fontId="10" fillId="0" borderId="13" xfId="5" applyBorder="1" applyAlignment="1">
      <alignment horizontal="center" vertical="center"/>
    </xf>
    <xf numFmtId="0" fontId="10" fillId="0" borderId="13" xfId="5" applyBorder="1"/>
    <xf numFmtId="0" fontId="10" fillId="0" borderId="18" xfId="5" applyBorder="1" applyAlignment="1">
      <alignment wrapText="1"/>
    </xf>
    <xf numFmtId="0" fontId="10" fillId="0" borderId="14" xfId="5" applyBorder="1"/>
    <xf numFmtId="0" fontId="10" fillId="0" borderId="54" xfId="5" applyBorder="1"/>
    <xf numFmtId="0" fontId="2" fillId="4" borderId="38" xfId="5" applyFont="1" applyFill="1" applyBorder="1" applyAlignment="1">
      <alignment horizontal="center" vertical="center"/>
    </xf>
    <xf numFmtId="0" fontId="2" fillId="4" borderId="13" xfId="5" applyFont="1" applyFill="1" applyBorder="1" applyAlignment="1">
      <alignment horizontal="center" vertical="center"/>
    </xf>
    <xf numFmtId="0" fontId="2" fillId="0" borderId="42" xfId="5" applyFont="1" applyBorder="1" applyAlignment="1">
      <alignment horizontal="center"/>
    </xf>
    <xf numFmtId="0" fontId="2" fillId="0" borderId="43" xfId="5" applyFont="1" applyBorder="1"/>
    <xf numFmtId="0" fontId="2" fillId="4" borderId="42" xfId="5" applyFont="1" applyFill="1" applyBorder="1" applyAlignment="1">
      <alignment horizontal="right"/>
    </xf>
    <xf numFmtId="0" fontId="2" fillId="4" borderId="43" xfId="5" applyFont="1" applyFill="1" applyBorder="1" applyAlignment="1">
      <alignment horizontal="right"/>
    </xf>
    <xf numFmtId="0" fontId="2" fillId="4" borderId="43" xfId="5" applyFont="1" applyFill="1" applyBorder="1"/>
    <xf numFmtId="164" fontId="2" fillId="4" borderId="44" xfId="5" applyNumberFormat="1" applyFont="1" applyFill="1" applyBorder="1" applyAlignment="1">
      <alignment horizontal="right"/>
    </xf>
    <xf numFmtId="0" fontId="10" fillId="0" borderId="23" xfId="5" applyBorder="1"/>
    <xf numFmtId="0" fontId="2" fillId="0" borderId="38" xfId="5" applyFont="1" applyBorder="1" applyAlignment="1">
      <alignment horizontal="center"/>
    </xf>
    <xf numFmtId="0" fontId="2" fillId="0" borderId="31" xfId="5" applyFont="1" applyBorder="1"/>
    <xf numFmtId="3" fontId="2" fillId="0" borderId="28" xfId="5" applyNumberFormat="1" applyFont="1" applyBorder="1" applyAlignment="1">
      <alignment horizontal="center"/>
    </xf>
    <xf numFmtId="3" fontId="2" fillId="0" borderId="30" xfId="5" applyNumberFormat="1" applyFont="1" applyBorder="1" applyAlignment="1">
      <alignment horizontal="center"/>
    </xf>
    <xf numFmtId="3" fontId="2" fillId="0" borderId="29" xfId="5" applyNumberFormat="1" applyFont="1" applyBorder="1" applyAlignment="1">
      <alignment horizontal="center"/>
    </xf>
    <xf numFmtId="3" fontId="2" fillId="0" borderId="36" xfId="5" applyNumberFormat="1" applyFont="1" applyBorder="1" applyAlignment="1">
      <alignment horizontal="center"/>
    </xf>
    <xf numFmtId="1" fontId="2" fillId="0" borderId="36" xfId="5" applyNumberFormat="1" applyFont="1" applyBorder="1" applyAlignment="1">
      <alignment horizontal="center"/>
    </xf>
    <xf numFmtId="164" fontId="2" fillId="0" borderId="39" xfId="5" applyNumberFormat="1" applyFont="1" applyBorder="1" applyAlignment="1">
      <alignment horizontal="right"/>
    </xf>
    <xf numFmtId="0" fontId="2" fillId="0" borderId="51" xfId="5" applyFont="1" applyBorder="1" applyAlignment="1">
      <alignment horizontal="center"/>
    </xf>
    <xf numFmtId="0" fontId="2" fillId="0" borderId="52" xfId="5" applyFont="1" applyBorder="1" applyAlignment="1">
      <alignment horizontal="center"/>
    </xf>
    <xf numFmtId="164" fontId="2" fillId="0" borderId="53" xfId="6" applyNumberFormat="1" applyFont="1" applyFill="1" applyBorder="1" applyAlignment="1">
      <alignment horizontal="right"/>
    </xf>
    <xf numFmtId="0" fontId="6" fillId="0" borderId="1" xfId="5" applyFont="1"/>
    <xf numFmtId="0" fontId="15" fillId="0" borderId="22" xfId="5" applyFont="1" applyBorder="1"/>
    <xf numFmtId="0" fontId="21" fillId="0" borderId="0" xfId="0" applyFont="1"/>
    <xf numFmtId="0" fontId="19" fillId="0" borderId="0" xfId="0" applyFont="1"/>
    <xf numFmtId="164" fontId="17" fillId="0" borderId="1" xfId="0" applyNumberFormat="1" applyFont="1" applyBorder="1"/>
    <xf numFmtId="0" fontId="19" fillId="0" borderId="0" xfId="0" applyFont="1" applyAlignment="1">
      <alignment horizontal="center"/>
    </xf>
    <xf numFmtId="1" fontId="19" fillId="0" borderId="0" xfId="0" applyNumberFormat="1" applyFont="1"/>
    <xf numFmtId="1" fontId="2" fillId="0" borderId="0" xfId="0" applyNumberFormat="1" applyFont="1"/>
    <xf numFmtId="0" fontId="2" fillId="0" borderId="0" xfId="0" applyFont="1"/>
    <xf numFmtId="165" fontId="19" fillId="0" borderId="0" xfId="0" applyNumberFormat="1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164" fontId="22" fillId="0" borderId="0" xfId="0" applyNumberFormat="1" applyFon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1" fillId="5" borderId="0" xfId="0" applyFont="1" applyFill="1"/>
    <xf numFmtId="0" fontId="19" fillId="5" borderId="0" xfId="0" applyFont="1" applyFill="1"/>
    <xf numFmtId="164" fontId="23" fillId="0" borderId="55" xfId="5" applyNumberFormat="1" applyFont="1" applyBorder="1" applyAlignment="1">
      <alignment horizontal="right"/>
    </xf>
    <xf numFmtId="164" fontId="23" fillId="0" borderId="20" xfId="5" applyNumberFormat="1" applyFont="1" applyBorder="1" applyAlignment="1">
      <alignment horizontal="right"/>
    </xf>
    <xf numFmtId="164" fontId="23" fillId="0" borderId="13" xfId="5" applyNumberFormat="1" applyFont="1" applyBorder="1" applyAlignment="1">
      <alignment horizontal="right"/>
    </xf>
    <xf numFmtId="164" fontId="23" fillId="0" borderId="39" xfId="5" applyNumberFormat="1" applyFont="1" applyBorder="1" applyAlignment="1">
      <alignment horizontal="right"/>
    </xf>
    <xf numFmtId="164" fontId="2" fillId="4" borderId="30" xfId="5" applyNumberFormat="1" applyFont="1" applyFill="1" applyBorder="1" applyAlignment="1">
      <alignment horizontal="right"/>
    </xf>
    <xf numFmtId="164" fontId="23" fillId="0" borderId="30" xfId="5" applyNumberFormat="1" applyFont="1" applyBorder="1" applyAlignment="1">
      <alignment horizontal="right"/>
    </xf>
    <xf numFmtId="164" fontId="23" fillId="0" borderId="19" xfId="5" applyNumberFormat="1" applyFont="1" applyBorder="1" applyAlignment="1">
      <alignment horizontal="right"/>
    </xf>
    <xf numFmtId="164" fontId="23" fillId="0" borderId="29" xfId="5" applyNumberFormat="1" applyFont="1" applyBorder="1" applyAlignment="1">
      <alignment horizontal="right"/>
    </xf>
    <xf numFmtId="164" fontId="2" fillId="4" borderId="29" xfId="5" applyNumberFormat="1" applyFont="1" applyFill="1" applyBorder="1" applyAlignment="1">
      <alignment horizontal="right"/>
    </xf>
    <xf numFmtId="0" fontId="21" fillId="6" borderId="0" xfId="0" applyFont="1" applyFill="1" applyAlignment="1">
      <alignment horizontal="left" wrapText="1"/>
    </xf>
    <xf numFmtId="0" fontId="11" fillId="2" borderId="5" xfId="5" applyFont="1" applyFill="1" applyBorder="1" applyAlignment="1">
      <alignment horizontal="center" vertical="center"/>
    </xf>
    <xf numFmtId="0" fontId="11" fillId="2" borderId="6" xfId="5" applyFont="1" applyFill="1" applyBorder="1" applyAlignment="1">
      <alignment horizontal="center" vertical="center"/>
    </xf>
    <xf numFmtId="0" fontId="12" fillId="0" borderId="8" xfId="5" applyFont="1" applyBorder="1" applyAlignment="1">
      <alignment horizontal="center" vertical="center"/>
    </xf>
    <xf numFmtId="0" fontId="12" fillId="0" borderId="9" xfId="5" applyFont="1" applyBorder="1" applyAlignment="1">
      <alignment horizontal="center" vertical="center"/>
    </xf>
    <xf numFmtId="0" fontId="12" fillId="0" borderId="5" xfId="5" applyFont="1" applyBorder="1" applyAlignment="1">
      <alignment horizontal="center" vertical="center"/>
    </xf>
    <xf numFmtId="0" fontId="12" fillId="0" borderId="6" xfId="5" applyFont="1" applyBorder="1" applyAlignment="1">
      <alignment horizontal="center" vertical="center"/>
    </xf>
    <xf numFmtId="0" fontId="12" fillId="0" borderId="7" xfId="5" applyFont="1" applyBorder="1" applyAlignment="1">
      <alignment horizontal="center" vertical="center"/>
    </xf>
    <xf numFmtId="1" fontId="13" fillId="0" borderId="47" xfId="5" applyNumberFormat="1" applyFont="1" applyBorder="1" applyAlignment="1">
      <alignment horizontal="center" vertical="center" textRotation="90"/>
    </xf>
    <xf numFmtId="1" fontId="13" fillId="0" borderId="46" xfId="5" applyNumberFormat="1" applyFont="1" applyBorder="1" applyAlignment="1">
      <alignment horizontal="center" vertical="center" textRotation="90"/>
    </xf>
    <xf numFmtId="0" fontId="2" fillId="0" borderId="7" xfId="5" applyFont="1" applyBorder="1" applyAlignment="1">
      <alignment horizontal="center" vertical="center"/>
    </xf>
    <xf numFmtId="0" fontId="2" fillId="0" borderId="6" xfId="5" applyFont="1" applyBorder="1" applyAlignment="1">
      <alignment horizontal="center" vertical="center"/>
    </xf>
  </cellXfs>
  <cellStyles count="7">
    <cellStyle name="Měna 2" xfId="3"/>
    <cellStyle name="Měna 3" xfId="6"/>
    <cellStyle name="Normální" xfId="0" builtinId="0" customBuiltin="1"/>
    <cellStyle name="Normální 2" xfId="1"/>
    <cellStyle name="Normální 3" xfId="2"/>
    <cellStyle name="Normální 4" xfId="4"/>
    <cellStyle name="Normální 5" xf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r00000ovant011\_&#218;sek_NPI\Objekty\&#381;ELEZNICE\SDC\Revize%20SDC_2012%20UPRAVE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&#193;CE\ROZPO&#268;TY\R&#225;mcovky%20SSZT\revize%20a%20opravy%20EZS,%20EPS%20a%20ASHS\Zde&#328;ka-S&#381;DC%20OSTRAVA%20%20funk&#269;n&#237;%20zkou&#353;ky2022-2023-2024%20NS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DC jižní Morava 2012"/>
      <sheetName val="SDC Střední Morava 2012"/>
      <sheetName val="SDC Severní Morava 2012"/>
      <sheetName val="Ostrava 2012 dle sml."/>
      <sheetName val="vzorce zlín"/>
      <sheetName val="vzorce EPS,EZS"/>
      <sheetName val="SDC střední Morava - upr červen"/>
      <sheetName val="Li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3">
          <cell r="B23">
            <v>40</v>
          </cell>
          <cell r="C23">
            <v>40</v>
          </cell>
          <cell r="D23">
            <v>40</v>
          </cell>
          <cell r="E23">
            <v>40</v>
          </cell>
          <cell r="F23">
            <v>100</v>
          </cell>
          <cell r="G23">
            <v>3000</v>
          </cell>
          <cell r="H23">
            <v>200</v>
          </cell>
          <cell r="I23">
            <v>1000</v>
          </cell>
          <cell r="J23">
            <v>7.5</v>
          </cell>
          <cell r="L23">
            <v>40</v>
          </cell>
          <cell r="M23">
            <v>40</v>
          </cell>
          <cell r="N23">
            <v>40</v>
          </cell>
          <cell r="O23">
            <v>100</v>
          </cell>
          <cell r="P23">
            <v>40</v>
          </cell>
          <cell r="Q23">
            <v>40</v>
          </cell>
          <cell r="R23">
            <v>200</v>
          </cell>
          <cell r="S23">
            <v>1000</v>
          </cell>
          <cell r="T23">
            <v>7.5</v>
          </cell>
        </row>
      </sheetData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>
        <row r="102">
          <cell r="N102">
            <v>55</v>
          </cell>
          <cell r="O102">
            <v>55</v>
          </cell>
          <cell r="P102">
            <v>110</v>
          </cell>
          <cell r="Q102">
            <v>55</v>
          </cell>
          <cell r="R102">
            <v>55</v>
          </cell>
          <cell r="S102">
            <v>220</v>
          </cell>
          <cell r="T102">
            <v>1100</v>
          </cell>
          <cell r="U102">
            <v>10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9"/>
  <sheetViews>
    <sheetView tabSelected="1" topLeftCell="A106" workbookViewId="0">
      <selection activeCell="B114" sqref="B114"/>
    </sheetView>
  </sheetViews>
  <sheetFormatPr defaultRowHeight="15" x14ac:dyDescent="0.25"/>
  <cols>
    <col min="1" max="1" width="44.83203125" style="2" customWidth="1"/>
    <col min="2" max="6" width="4.83203125" style="2" customWidth="1"/>
    <col min="7" max="7" width="4.83203125" style="2" hidden="1" customWidth="1"/>
    <col min="8" max="8" width="4.83203125" style="2" customWidth="1"/>
    <col min="9" max="9" width="6.1640625" style="2" customWidth="1"/>
    <col min="10" max="12" width="5.5" style="2" customWidth="1"/>
    <col min="13" max="13" width="13.33203125" style="2" customWidth="1"/>
    <col min="14" max="14" width="5.33203125" style="2" customWidth="1"/>
    <col min="15" max="18" width="4.6640625" style="2" customWidth="1"/>
    <col min="19" max="19" width="6.6640625" style="2" customWidth="1"/>
    <col min="20" max="22" width="5.1640625" style="3" customWidth="1"/>
    <col min="23" max="23" width="12" style="4" customWidth="1"/>
    <col min="24" max="24" width="17.1640625" style="4" customWidth="1"/>
    <col min="25" max="25" width="1.5" style="4" customWidth="1"/>
    <col min="26" max="26" width="5" style="4" customWidth="1"/>
    <col min="27" max="32" width="6.83203125" style="4" customWidth="1"/>
    <col min="33" max="33" width="6" style="4" customWidth="1"/>
    <col min="34" max="34" width="7.33203125" style="4" customWidth="1"/>
    <col min="35" max="35" width="6.83203125" style="4" customWidth="1"/>
    <col min="36" max="36" width="9.33203125" style="5"/>
    <col min="37" max="37" width="11" style="5" bestFit="1" customWidth="1"/>
    <col min="38" max="255" width="9.33203125" style="5"/>
    <col min="256" max="256" width="42.6640625" style="5" customWidth="1"/>
    <col min="257" max="261" width="4.83203125" style="5" customWidth="1"/>
    <col min="262" max="262" width="0" style="5" hidden="1" customWidth="1"/>
    <col min="263" max="263" width="4.83203125" style="5" customWidth="1"/>
    <col min="264" max="264" width="6.1640625" style="5" customWidth="1"/>
    <col min="265" max="267" width="5.5" style="5" customWidth="1"/>
    <col min="268" max="268" width="13.33203125" style="5" customWidth="1"/>
    <col min="269" max="273" width="4.6640625" style="5" customWidth="1"/>
    <col min="274" max="274" width="6.6640625" style="5" customWidth="1"/>
    <col min="275" max="277" width="5.1640625" style="5" customWidth="1"/>
    <col min="278" max="278" width="12" style="5" customWidth="1"/>
    <col min="279" max="279" width="17.1640625" style="5" customWidth="1"/>
    <col min="280" max="280" width="1.5" style="5" customWidth="1"/>
    <col min="281" max="281" width="5" style="5" customWidth="1"/>
    <col min="282" max="287" width="6.83203125" style="5" customWidth="1"/>
    <col min="288" max="288" width="6" style="5" customWidth="1"/>
    <col min="289" max="289" width="7.33203125" style="5" customWidth="1"/>
    <col min="290" max="290" width="6.83203125" style="5" customWidth="1"/>
    <col min="291" max="291" width="30.33203125" style="5" customWidth="1"/>
    <col min="292" max="292" width="9.33203125" style="5"/>
    <col min="293" max="293" width="11" style="5" bestFit="1" customWidth="1"/>
    <col min="294" max="511" width="9.33203125" style="5"/>
    <col min="512" max="512" width="42.6640625" style="5" customWidth="1"/>
    <col min="513" max="517" width="4.83203125" style="5" customWidth="1"/>
    <col min="518" max="518" width="0" style="5" hidden="1" customWidth="1"/>
    <col min="519" max="519" width="4.83203125" style="5" customWidth="1"/>
    <col min="520" max="520" width="6.1640625" style="5" customWidth="1"/>
    <col min="521" max="523" width="5.5" style="5" customWidth="1"/>
    <col min="524" max="524" width="13.33203125" style="5" customWidth="1"/>
    <col min="525" max="529" width="4.6640625" style="5" customWidth="1"/>
    <col min="530" max="530" width="6.6640625" style="5" customWidth="1"/>
    <col min="531" max="533" width="5.1640625" style="5" customWidth="1"/>
    <col min="534" max="534" width="12" style="5" customWidth="1"/>
    <col min="535" max="535" width="17.1640625" style="5" customWidth="1"/>
    <col min="536" max="536" width="1.5" style="5" customWidth="1"/>
    <col min="537" max="537" width="5" style="5" customWidth="1"/>
    <col min="538" max="543" width="6.83203125" style="5" customWidth="1"/>
    <col min="544" max="544" width="6" style="5" customWidth="1"/>
    <col min="545" max="545" width="7.33203125" style="5" customWidth="1"/>
    <col min="546" max="546" width="6.83203125" style="5" customWidth="1"/>
    <col min="547" max="547" width="30.33203125" style="5" customWidth="1"/>
    <col min="548" max="548" width="9.33203125" style="5"/>
    <col min="549" max="549" width="11" style="5" bestFit="1" customWidth="1"/>
    <col min="550" max="767" width="9.33203125" style="5"/>
    <col min="768" max="768" width="42.6640625" style="5" customWidth="1"/>
    <col min="769" max="773" width="4.83203125" style="5" customWidth="1"/>
    <col min="774" max="774" width="0" style="5" hidden="1" customWidth="1"/>
    <col min="775" max="775" width="4.83203125" style="5" customWidth="1"/>
    <col min="776" max="776" width="6.1640625" style="5" customWidth="1"/>
    <col min="777" max="779" width="5.5" style="5" customWidth="1"/>
    <col min="780" max="780" width="13.33203125" style="5" customWidth="1"/>
    <col min="781" max="785" width="4.6640625" style="5" customWidth="1"/>
    <col min="786" max="786" width="6.6640625" style="5" customWidth="1"/>
    <col min="787" max="789" width="5.1640625" style="5" customWidth="1"/>
    <col min="790" max="790" width="12" style="5" customWidth="1"/>
    <col min="791" max="791" width="17.1640625" style="5" customWidth="1"/>
    <col min="792" max="792" width="1.5" style="5" customWidth="1"/>
    <col min="793" max="793" width="5" style="5" customWidth="1"/>
    <col min="794" max="799" width="6.83203125" style="5" customWidth="1"/>
    <col min="800" max="800" width="6" style="5" customWidth="1"/>
    <col min="801" max="801" width="7.33203125" style="5" customWidth="1"/>
    <col min="802" max="802" width="6.83203125" style="5" customWidth="1"/>
    <col min="803" max="803" width="30.33203125" style="5" customWidth="1"/>
    <col min="804" max="804" width="9.33203125" style="5"/>
    <col min="805" max="805" width="11" style="5" bestFit="1" customWidth="1"/>
    <col min="806" max="1023" width="9.33203125" style="5"/>
    <col min="1024" max="1024" width="42.6640625" style="5" customWidth="1"/>
    <col min="1025" max="1029" width="4.83203125" style="5" customWidth="1"/>
    <col min="1030" max="1030" width="0" style="5" hidden="1" customWidth="1"/>
    <col min="1031" max="1031" width="4.83203125" style="5" customWidth="1"/>
    <col min="1032" max="1032" width="6.1640625" style="5" customWidth="1"/>
    <col min="1033" max="1035" width="5.5" style="5" customWidth="1"/>
    <col min="1036" max="1036" width="13.33203125" style="5" customWidth="1"/>
    <col min="1037" max="1041" width="4.6640625" style="5" customWidth="1"/>
    <col min="1042" max="1042" width="6.6640625" style="5" customWidth="1"/>
    <col min="1043" max="1045" width="5.1640625" style="5" customWidth="1"/>
    <col min="1046" max="1046" width="12" style="5" customWidth="1"/>
    <col min="1047" max="1047" width="17.1640625" style="5" customWidth="1"/>
    <col min="1048" max="1048" width="1.5" style="5" customWidth="1"/>
    <col min="1049" max="1049" width="5" style="5" customWidth="1"/>
    <col min="1050" max="1055" width="6.83203125" style="5" customWidth="1"/>
    <col min="1056" max="1056" width="6" style="5" customWidth="1"/>
    <col min="1057" max="1057" width="7.33203125" style="5" customWidth="1"/>
    <col min="1058" max="1058" width="6.83203125" style="5" customWidth="1"/>
    <col min="1059" max="1059" width="30.33203125" style="5" customWidth="1"/>
    <col min="1060" max="1060" width="9.33203125" style="5"/>
    <col min="1061" max="1061" width="11" style="5" bestFit="1" customWidth="1"/>
    <col min="1062" max="1279" width="9.33203125" style="5"/>
    <col min="1280" max="1280" width="42.6640625" style="5" customWidth="1"/>
    <col min="1281" max="1285" width="4.83203125" style="5" customWidth="1"/>
    <col min="1286" max="1286" width="0" style="5" hidden="1" customWidth="1"/>
    <col min="1287" max="1287" width="4.83203125" style="5" customWidth="1"/>
    <col min="1288" max="1288" width="6.1640625" style="5" customWidth="1"/>
    <col min="1289" max="1291" width="5.5" style="5" customWidth="1"/>
    <col min="1292" max="1292" width="13.33203125" style="5" customWidth="1"/>
    <col min="1293" max="1297" width="4.6640625" style="5" customWidth="1"/>
    <col min="1298" max="1298" width="6.6640625" style="5" customWidth="1"/>
    <col min="1299" max="1301" width="5.1640625" style="5" customWidth="1"/>
    <col min="1302" max="1302" width="12" style="5" customWidth="1"/>
    <col min="1303" max="1303" width="17.1640625" style="5" customWidth="1"/>
    <col min="1304" max="1304" width="1.5" style="5" customWidth="1"/>
    <col min="1305" max="1305" width="5" style="5" customWidth="1"/>
    <col min="1306" max="1311" width="6.83203125" style="5" customWidth="1"/>
    <col min="1312" max="1312" width="6" style="5" customWidth="1"/>
    <col min="1313" max="1313" width="7.33203125" style="5" customWidth="1"/>
    <col min="1314" max="1314" width="6.83203125" style="5" customWidth="1"/>
    <col min="1315" max="1315" width="30.33203125" style="5" customWidth="1"/>
    <col min="1316" max="1316" width="9.33203125" style="5"/>
    <col min="1317" max="1317" width="11" style="5" bestFit="1" customWidth="1"/>
    <col min="1318" max="1535" width="9.33203125" style="5"/>
    <col min="1536" max="1536" width="42.6640625" style="5" customWidth="1"/>
    <col min="1537" max="1541" width="4.83203125" style="5" customWidth="1"/>
    <col min="1542" max="1542" width="0" style="5" hidden="1" customWidth="1"/>
    <col min="1543" max="1543" width="4.83203125" style="5" customWidth="1"/>
    <col min="1544" max="1544" width="6.1640625" style="5" customWidth="1"/>
    <col min="1545" max="1547" width="5.5" style="5" customWidth="1"/>
    <col min="1548" max="1548" width="13.33203125" style="5" customWidth="1"/>
    <col min="1549" max="1553" width="4.6640625" style="5" customWidth="1"/>
    <col min="1554" max="1554" width="6.6640625" style="5" customWidth="1"/>
    <col min="1555" max="1557" width="5.1640625" style="5" customWidth="1"/>
    <col min="1558" max="1558" width="12" style="5" customWidth="1"/>
    <col min="1559" max="1559" width="17.1640625" style="5" customWidth="1"/>
    <col min="1560" max="1560" width="1.5" style="5" customWidth="1"/>
    <col min="1561" max="1561" width="5" style="5" customWidth="1"/>
    <col min="1562" max="1567" width="6.83203125" style="5" customWidth="1"/>
    <col min="1568" max="1568" width="6" style="5" customWidth="1"/>
    <col min="1569" max="1569" width="7.33203125" style="5" customWidth="1"/>
    <col min="1570" max="1570" width="6.83203125" style="5" customWidth="1"/>
    <col min="1571" max="1571" width="30.33203125" style="5" customWidth="1"/>
    <col min="1572" max="1572" width="9.33203125" style="5"/>
    <col min="1573" max="1573" width="11" style="5" bestFit="1" customWidth="1"/>
    <col min="1574" max="1791" width="9.33203125" style="5"/>
    <col min="1792" max="1792" width="42.6640625" style="5" customWidth="1"/>
    <col min="1793" max="1797" width="4.83203125" style="5" customWidth="1"/>
    <col min="1798" max="1798" width="0" style="5" hidden="1" customWidth="1"/>
    <col min="1799" max="1799" width="4.83203125" style="5" customWidth="1"/>
    <col min="1800" max="1800" width="6.1640625" style="5" customWidth="1"/>
    <col min="1801" max="1803" width="5.5" style="5" customWidth="1"/>
    <col min="1804" max="1804" width="13.33203125" style="5" customWidth="1"/>
    <col min="1805" max="1809" width="4.6640625" style="5" customWidth="1"/>
    <col min="1810" max="1810" width="6.6640625" style="5" customWidth="1"/>
    <col min="1811" max="1813" width="5.1640625" style="5" customWidth="1"/>
    <col min="1814" max="1814" width="12" style="5" customWidth="1"/>
    <col min="1815" max="1815" width="17.1640625" style="5" customWidth="1"/>
    <col min="1816" max="1816" width="1.5" style="5" customWidth="1"/>
    <col min="1817" max="1817" width="5" style="5" customWidth="1"/>
    <col min="1818" max="1823" width="6.83203125" style="5" customWidth="1"/>
    <col min="1824" max="1824" width="6" style="5" customWidth="1"/>
    <col min="1825" max="1825" width="7.33203125" style="5" customWidth="1"/>
    <col min="1826" max="1826" width="6.83203125" style="5" customWidth="1"/>
    <col min="1827" max="1827" width="30.33203125" style="5" customWidth="1"/>
    <col min="1828" max="1828" width="9.33203125" style="5"/>
    <col min="1829" max="1829" width="11" style="5" bestFit="1" customWidth="1"/>
    <col min="1830" max="2047" width="9.33203125" style="5"/>
    <col min="2048" max="2048" width="42.6640625" style="5" customWidth="1"/>
    <col min="2049" max="2053" width="4.83203125" style="5" customWidth="1"/>
    <col min="2054" max="2054" width="0" style="5" hidden="1" customWidth="1"/>
    <col min="2055" max="2055" width="4.83203125" style="5" customWidth="1"/>
    <col min="2056" max="2056" width="6.1640625" style="5" customWidth="1"/>
    <col min="2057" max="2059" width="5.5" style="5" customWidth="1"/>
    <col min="2060" max="2060" width="13.33203125" style="5" customWidth="1"/>
    <col min="2061" max="2065" width="4.6640625" style="5" customWidth="1"/>
    <col min="2066" max="2066" width="6.6640625" style="5" customWidth="1"/>
    <col min="2067" max="2069" width="5.1640625" style="5" customWidth="1"/>
    <col min="2070" max="2070" width="12" style="5" customWidth="1"/>
    <col min="2071" max="2071" width="17.1640625" style="5" customWidth="1"/>
    <col min="2072" max="2072" width="1.5" style="5" customWidth="1"/>
    <col min="2073" max="2073" width="5" style="5" customWidth="1"/>
    <col min="2074" max="2079" width="6.83203125" style="5" customWidth="1"/>
    <col min="2080" max="2080" width="6" style="5" customWidth="1"/>
    <col min="2081" max="2081" width="7.33203125" style="5" customWidth="1"/>
    <col min="2082" max="2082" width="6.83203125" style="5" customWidth="1"/>
    <col min="2083" max="2083" width="30.33203125" style="5" customWidth="1"/>
    <col min="2084" max="2084" width="9.33203125" style="5"/>
    <col min="2085" max="2085" width="11" style="5" bestFit="1" customWidth="1"/>
    <col min="2086" max="2303" width="9.33203125" style="5"/>
    <col min="2304" max="2304" width="42.6640625" style="5" customWidth="1"/>
    <col min="2305" max="2309" width="4.83203125" style="5" customWidth="1"/>
    <col min="2310" max="2310" width="0" style="5" hidden="1" customWidth="1"/>
    <col min="2311" max="2311" width="4.83203125" style="5" customWidth="1"/>
    <col min="2312" max="2312" width="6.1640625" style="5" customWidth="1"/>
    <col min="2313" max="2315" width="5.5" style="5" customWidth="1"/>
    <col min="2316" max="2316" width="13.33203125" style="5" customWidth="1"/>
    <col min="2317" max="2321" width="4.6640625" style="5" customWidth="1"/>
    <col min="2322" max="2322" width="6.6640625" style="5" customWidth="1"/>
    <col min="2323" max="2325" width="5.1640625" style="5" customWidth="1"/>
    <col min="2326" max="2326" width="12" style="5" customWidth="1"/>
    <col min="2327" max="2327" width="17.1640625" style="5" customWidth="1"/>
    <col min="2328" max="2328" width="1.5" style="5" customWidth="1"/>
    <col min="2329" max="2329" width="5" style="5" customWidth="1"/>
    <col min="2330" max="2335" width="6.83203125" style="5" customWidth="1"/>
    <col min="2336" max="2336" width="6" style="5" customWidth="1"/>
    <col min="2337" max="2337" width="7.33203125" style="5" customWidth="1"/>
    <col min="2338" max="2338" width="6.83203125" style="5" customWidth="1"/>
    <col min="2339" max="2339" width="30.33203125" style="5" customWidth="1"/>
    <col min="2340" max="2340" width="9.33203125" style="5"/>
    <col min="2341" max="2341" width="11" style="5" bestFit="1" customWidth="1"/>
    <col min="2342" max="2559" width="9.33203125" style="5"/>
    <col min="2560" max="2560" width="42.6640625" style="5" customWidth="1"/>
    <col min="2561" max="2565" width="4.83203125" style="5" customWidth="1"/>
    <col min="2566" max="2566" width="0" style="5" hidden="1" customWidth="1"/>
    <col min="2567" max="2567" width="4.83203125" style="5" customWidth="1"/>
    <col min="2568" max="2568" width="6.1640625" style="5" customWidth="1"/>
    <col min="2569" max="2571" width="5.5" style="5" customWidth="1"/>
    <col min="2572" max="2572" width="13.33203125" style="5" customWidth="1"/>
    <col min="2573" max="2577" width="4.6640625" style="5" customWidth="1"/>
    <col min="2578" max="2578" width="6.6640625" style="5" customWidth="1"/>
    <col min="2579" max="2581" width="5.1640625" style="5" customWidth="1"/>
    <col min="2582" max="2582" width="12" style="5" customWidth="1"/>
    <col min="2583" max="2583" width="17.1640625" style="5" customWidth="1"/>
    <col min="2584" max="2584" width="1.5" style="5" customWidth="1"/>
    <col min="2585" max="2585" width="5" style="5" customWidth="1"/>
    <col min="2586" max="2591" width="6.83203125" style="5" customWidth="1"/>
    <col min="2592" max="2592" width="6" style="5" customWidth="1"/>
    <col min="2593" max="2593" width="7.33203125" style="5" customWidth="1"/>
    <col min="2594" max="2594" width="6.83203125" style="5" customWidth="1"/>
    <col min="2595" max="2595" width="30.33203125" style="5" customWidth="1"/>
    <col min="2596" max="2596" width="9.33203125" style="5"/>
    <col min="2597" max="2597" width="11" style="5" bestFit="1" customWidth="1"/>
    <col min="2598" max="2815" width="9.33203125" style="5"/>
    <col min="2816" max="2816" width="42.6640625" style="5" customWidth="1"/>
    <col min="2817" max="2821" width="4.83203125" style="5" customWidth="1"/>
    <col min="2822" max="2822" width="0" style="5" hidden="1" customWidth="1"/>
    <col min="2823" max="2823" width="4.83203125" style="5" customWidth="1"/>
    <col min="2824" max="2824" width="6.1640625" style="5" customWidth="1"/>
    <col min="2825" max="2827" width="5.5" style="5" customWidth="1"/>
    <col min="2828" max="2828" width="13.33203125" style="5" customWidth="1"/>
    <col min="2829" max="2833" width="4.6640625" style="5" customWidth="1"/>
    <col min="2834" max="2834" width="6.6640625" style="5" customWidth="1"/>
    <col min="2835" max="2837" width="5.1640625" style="5" customWidth="1"/>
    <col min="2838" max="2838" width="12" style="5" customWidth="1"/>
    <col min="2839" max="2839" width="17.1640625" style="5" customWidth="1"/>
    <col min="2840" max="2840" width="1.5" style="5" customWidth="1"/>
    <col min="2841" max="2841" width="5" style="5" customWidth="1"/>
    <col min="2842" max="2847" width="6.83203125" style="5" customWidth="1"/>
    <col min="2848" max="2848" width="6" style="5" customWidth="1"/>
    <col min="2849" max="2849" width="7.33203125" style="5" customWidth="1"/>
    <col min="2850" max="2850" width="6.83203125" style="5" customWidth="1"/>
    <col min="2851" max="2851" width="30.33203125" style="5" customWidth="1"/>
    <col min="2852" max="2852" width="9.33203125" style="5"/>
    <col min="2853" max="2853" width="11" style="5" bestFit="1" customWidth="1"/>
    <col min="2854" max="3071" width="9.33203125" style="5"/>
    <col min="3072" max="3072" width="42.6640625" style="5" customWidth="1"/>
    <col min="3073" max="3077" width="4.83203125" style="5" customWidth="1"/>
    <col min="3078" max="3078" width="0" style="5" hidden="1" customWidth="1"/>
    <col min="3079" max="3079" width="4.83203125" style="5" customWidth="1"/>
    <col min="3080" max="3080" width="6.1640625" style="5" customWidth="1"/>
    <col min="3081" max="3083" width="5.5" style="5" customWidth="1"/>
    <col min="3084" max="3084" width="13.33203125" style="5" customWidth="1"/>
    <col min="3085" max="3089" width="4.6640625" style="5" customWidth="1"/>
    <col min="3090" max="3090" width="6.6640625" style="5" customWidth="1"/>
    <col min="3091" max="3093" width="5.1640625" style="5" customWidth="1"/>
    <col min="3094" max="3094" width="12" style="5" customWidth="1"/>
    <col min="3095" max="3095" width="17.1640625" style="5" customWidth="1"/>
    <col min="3096" max="3096" width="1.5" style="5" customWidth="1"/>
    <col min="3097" max="3097" width="5" style="5" customWidth="1"/>
    <col min="3098" max="3103" width="6.83203125" style="5" customWidth="1"/>
    <col min="3104" max="3104" width="6" style="5" customWidth="1"/>
    <col min="3105" max="3105" width="7.33203125" style="5" customWidth="1"/>
    <col min="3106" max="3106" width="6.83203125" style="5" customWidth="1"/>
    <col min="3107" max="3107" width="30.33203125" style="5" customWidth="1"/>
    <col min="3108" max="3108" width="9.33203125" style="5"/>
    <col min="3109" max="3109" width="11" style="5" bestFit="1" customWidth="1"/>
    <col min="3110" max="3327" width="9.33203125" style="5"/>
    <col min="3328" max="3328" width="42.6640625" style="5" customWidth="1"/>
    <col min="3329" max="3333" width="4.83203125" style="5" customWidth="1"/>
    <col min="3334" max="3334" width="0" style="5" hidden="1" customWidth="1"/>
    <col min="3335" max="3335" width="4.83203125" style="5" customWidth="1"/>
    <col min="3336" max="3336" width="6.1640625" style="5" customWidth="1"/>
    <col min="3337" max="3339" width="5.5" style="5" customWidth="1"/>
    <col min="3340" max="3340" width="13.33203125" style="5" customWidth="1"/>
    <col min="3341" max="3345" width="4.6640625" style="5" customWidth="1"/>
    <col min="3346" max="3346" width="6.6640625" style="5" customWidth="1"/>
    <col min="3347" max="3349" width="5.1640625" style="5" customWidth="1"/>
    <col min="3350" max="3350" width="12" style="5" customWidth="1"/>
    <col min="3351" max="3351" width="17.1640625" style="5" customWidth="1"/>
    <col min="3352" max="3352" width="1.5" style="5" customWidth="1"/>
    <col min="3353" max="3353" width="5" style="5" customWidth="1"/>
    <col min="3354" max="3359" width="6.83203125" style="5" customWidth="1"/>
    <col min="3360" max="3360" width="6" style="5" customWidth="1"/>
    <col min="3361" max="3361" width="7.33203125" style="5" customWidth="1"/>
    <col min="3362" max="3362" width="6.83203125" style="5" customWidth="1"/>
    <col min="3363" max="3363" width="30.33203125" style="5" customWidth="1"/>
    <col min="3364" max="3364" width="9.33203125" style="5"/>
    <col min="3365" max="3365" width="11" style="5" bestFit="1" customWidth="1"/>
    <col min="3366" max="3583" width="9.33203125" style="5"/>
    <col min="3584" max="3584" width="42.6640625" style="5" customWidth="1"/>
    <col min="3585" max="3589" width="4.83203125" style="5" customWidth="1"/>
    <col min="3590" max="3590" width="0" style="5" hidden="1" customWidth="1"/>
    <col min="3591" max="3591" width="4.83203125" style="5" customWidth="1"/>
    <col min="3592" max="3592" width="6.1640625" style="5" customWidth="1"/>
    <col min="3593" max="3595" width="5.5" style="5" customWidth="1"/>
    <col min="3596" max="3596" width="13.33203125" style="5" customWidth="1"/>
    <col min="3597" max="3601" width="4.6640625" style="5" customWidth="1"/>
    <col min="3602" max="3602" width="6.6640625" style="5" customWidth="1"/>
    <col min="3603" max="3605" width="5.1640625" style="5" customWidth="1"/>
    <col min="3606" max="3606" width="12" style="5" customWidth="1"/>
    <col min="3607" max="3607" width="17.1640625" style="5" customWidth="1"/>
    <col min="3608" max="3608" width="1.5" style="5" customWidth="1"/>
    <col min="3609" max="3609" width="5" style="5" customWidth="1"/>
    <col min="3610" max="3615" width="6.83203125" style="5" customWidth="1"/>
    <col min="3616" max="3616" width="6" style="5" customWidth="1"/>
    <col min="3617" max="3617" width="7.33203125" style="5" customWidth="1"/>
    <col min="3618" max="3618" width="6.83203125" style="5" customWidth="1"/>
    <col min="3619" max="3619" width="30.33203125" style="5" customWidth="1"/>
    <col min="3620" max="3620" width="9.33203125" style="5"/>
    <col min="3621" max="3621" width="11" style="5" bestFit="1" customWidth="1"/>
    <col min="3622" max="3839" width="9.33203125" style="5"/>
    <col min="3840" max="3840" width="42.6640625" style="5" customWidth="1"/>
    <col min="3841" max="3845" width="4.83203125" style="5" customWidth="1"/>
    <col min="3846" max="3846" width="0" style="5" hidden="1" customWidth="1"/>
    <col min="3847" max="3847" width="4.83203125" style="5" customWidth="1"/>
    <col min="3848" max="3848" width="6.1640625" style="5" customWidth="1"/>
    <col min="3849" max="3851" width="5.5" style="5" customWidth="1"/>
    <col min="3852" max="3852" width="13.33203125" style="5" customWidth="1"/>
    <col min="3853" max="3857" width="4.6640625" style="5" customWidth="1"/>
    <col min="3858" max="3858" width="6.6640625" style="5" customWidth="1"/>
    <col min="3859" max="3861" width="5.1640625" style="5" customWidth="1"/>
    <col min="3862" max="3862" width="12" style="5" customWidth="1"/>
    <col min="3863" max="3863" width="17.1640625" style="5" customWidth="1"/>
    <col min="3864" max="3864" width="1.5" style="5" customWidth="1"/>
    <col min="3865" max="3865" width="5" style="5" customWidth="1"/>
    <col min="3866" max="3871" width="6.83203125" style="5" customWidth="1"/>
    <col min="3872" max="3872" width="6" style="5" customWidth="1"/>
    <col min="3873" max="3873" width="7.33203125" style="5" customWidth="1"/>
    <col min="3874" max="3874" width="6.83203125" style="5" customWidth="1"/>
    <col min="3875" max="3875" width="30.33203125" style="5" customWidth="1"/>
    <col min="3876" max="3876" width="9.33203125" style="5"/>
    <col min="3877" max="3877" width="11" style="5" bestFit="1" customWidth="1"/>
    <col min="3878" max="4095" width="9.33203125" style="5"/>
    <col min="4096" max="4096" width="42.6640625" style="5" customWidth="1"/>
    <col min="4097" max="4101" width="4.83203125" style="5" customWidth="1"/>
    <col min="4102" max="4102" width="0" style="5" hidden="1" customWidth="1"/>
    <col min="4103" max="4103" width="4.83203125" style="5" customWidth="1"/>
    <col min="4104" max="4104" width="6.1640625" style="5" customWidth="1"/>
    <col min="4105" max="4107" width="5.5" style="5" customWidth="1"/>
    <col min="4108" max="4108" width="13.33203125" style="5" customWidth="1"/>
    <col min="4109" max="4113" width="4.6640625" style="5" customWidth="1"/>
    <col min="4114" max="4114" width="6.6640625" style="5" customWidth="1"/>
    <col min="4115" max="4117" width="5.1640625" style="5" customWidth="1"/>
    <col min="4118" max="4118" width="12" style="5" customWidth="1"/>
    <col min="4119" max="4119" width="17.1640625" style="5" customWidth="1"/>
    <col min="4120" max="4120" width="1.5" style="5" customWidth="1"/>
    <col min="4121" max="4121" width="5" style="5" customWidth="1"/>
    <col min="4122" max="4127" width="6.83203125" style="5" customWidth="1"/>
    <col min="4128" max="4128" width="6" style="5" customWidth="1"/>
    <col min="4129" max="4129" width="7.33203125" style="5" customWidth="1"/>
    <col min="4130" max="4130" width="6.83203125" style="5" customWidth="1"/>
    <col min="4131" max="4131" width="30.33203125" style="5" customWidth="1"/>
    <col min="4132" max="4132" width="9.33203125" style="5"/>
    <col min="4133" max="4133" width="11" style="5" bestFit="1" customWidth="1"/>
    <col min="4134" max="4351" width="9.33203125" style="5"/>
    <col min="4352" max="4352" width="42.6640625" style="5" customWidth="1"/>
    <col min="4353" max="4357" width="4.83203125" style="5" customWidth="1"/>
    <col min="4358" max="4358" width="0" style="5" hidden="1" customWidth="1"/>
    <col min="4359" max="4359" width="4.83203125" style="5" customWidth="1"/>
    <col min="4360" max="4360" width="6.1640625" style="5" customWidth="1"/>
    <col min="4361" max="4363" width="5.5" style="5" customWidth="1"/>
    <col min="4364" max="4364" width="13.33203125" style="5" customWidth="1"/>
    <col min="4365" max="4369" width="4.6640625" style="5" customWidth="1"/>
    <col min="4370" max="4370" width="6.6640625" style="5" customWidth="1"/>
    <col min="4371" max="4373" width="5.1640625" style="5" customWidth="1"/>
    <col min="4374" max="4374" width="12" style="5" customWidth="1"/>
    <col min="4375" max="4375" width="17.1640625" style="5" customWidth="1"/>
    <col min="4376" max="4376" width="1.5" style="5" customWidth="1"/>
    <col min="4377" max="4377" width="5" style="5" customWidth="1"/>
    <col min="4378" max="4383" width="6.83203125" style="5" customWidth="1"/>
    <col min="4384" max="4384" width="6" style="5" customWidth="1"/>
    <col min="4385" max="4385" width="7.33203125" style="5" customWidth="1"/>
    <col min="4386" max="4386" width="6.83203125" style="5" customWidth="1"/>
    <col min="4387" max="4387" width="30.33203125" style="5" customWidth="1"/>
    <col min="4388" max="4388" width="9.33203125" style="5"/>
    <col min="4389" max="4389" width="11" style="5" bestFit="1" customWidth="1"/>
    <col min="4390" max="4607" width="9.33203125" style="5"/>
    <col min="4608" max="4608" width="42.6640625" style="5" customWidth="1"/>
    <col min="4609" max="4613" width="4.83203125" style="5" customWidth="1"/>
    <col min="4614" max="4614" width="0" style="5" hidden="1" customWidth="1"/>
    <col min="4615" max="4615" width="4.83203125" style="5" customWidth="1"/>
    <col min="4616" max="4616" width="6.1640625" style="5" customWidth="1"/>
    <col min="4617" max="4619" width="5.5" style="5" customWidth="1"/>
    <col min="4620" max="4620" width="13.33203125" style="5" customWidth="1"/>
    <col min="4621" max="4625" width="4.6640625" style="5" customWidth="1"/>
    <col min="4626" max="4626" width="6.6640625" style="5" customWidth="1"/>
    <col min="4627" max="4629" width="5.1640625" style="5" customWidth="1"/>
    <col min="4630" max="4630" width="12" style="5" customWidth="1"/>
    <col min="4631" max="4631" width="17.1640625" style="5" customWidth="1"/>
    <col min="4632" max="4632" width="1.5" style="5" customWidth="1"/>
    <col min="4633" max="4633" width="5" style="5" customWidth="1"/>
    <col min="4634" max="4639" width="6.83203125" style="5" customWidth="1"/>
    <col min="4640" max="4640" width="6" style="5" customWidth="1"/>
    <col min="4641" max="4641" width="7.33203125" style="5" customWidth="1"/>
    <col min="4642" max="4642" width="6.83203125" style="5" customWidth="1"/>
    <col min="4643" max="4643" width="30.33203125" style="5" customWidth="1"/>
    <col min="4644" max="4644" width="9.33203125" style="5"/>
    <col min="4645" max="4645" width="11" style="5" bestFit="1" customWidth="1"/>
    <col min="4646" max="4863" width="9.33203125" style="5"/>
    <col min="4864" max="4864" width="42.6640625" style="5" customWidth="1"/>
    <col min="4865" max="4869" width="4.83203125" style="5" customWidth="1"/>
    <col min="4870" max="4870" width="0" style="5" hidden="1" customWidth="1"/>
    <col min="4871" max="4871" width="4.83203125" style="5" customWidth="1"/>
    <col min="4872" max="4872" width="6.1640625" style="5" customWidth="1"/>
    <col min="4873" max="4875" width="5.5" style="5" customWidth="1"/>
    <col min="4876" max="4876" width="13.33203125" style="5" customWidth="1"/>
    <col min="4877" max="4881" width="4.6640625" style="5" customWidth="1"/>
    <col min="4882" max="4882" width="6.6640625" style="5" customWidth="1"/>
    <col min="4883" max="4885" width="5.1640625" style="5" customWidth="1"/>
    <col min="4886" max="4886" width="12" style="5" customWidth="1"/>
    <col min="4887" max="4887" width="17.1640625" style="5" customWidth="1"/>
    <col min="4888" max="4888" width="1.5" style="5" customWidth="1"/>
    <col min="4889" max="4889" width="5" style="5" customWidth="1"/>
    <col min="4890" max="4895" width="6.83203125" style="5" customWidth="1"/>
    <col min="4896" max="4896" width="6" style="5" customWidth="1"/>
    <col min="4897" max="4897" width="7.33203125" style="5" customWidth="1"/>
    <col min="4898" max="4898" width="6.83203125" style="5" customWidth="1"/>
    <col min="4899" max="4899" width="30.33203125" style="5" customWidth="1"/>
    <col min="4900" max="4900" width="9.33203125" style="5"/>
    <col min="4901" max="4901" width="11" style="5" bestFit="1" customWidth="1"/>
    <col min="4902" max="5119" width="9.33203125" style="5"/>
    <col min="5120" max="5120" width="42.6640625" style="5" customWidth="1"/>
    <col min="5121" max="5125" width="4.83203125" style="5" customWidth="1"/>
    <col min="5126" max="5126" width="0" style="5" hidden="1" customWidth="1"/>
    <col min="5127" max="5127" width="4.83203125" style="5" customWidth="1"/>
    <col min="5128" max="5128" width="6.1640625" style="5" customWidth="1"/>
    <col min="5129" max="5131" width="5.5" style="5" customWidth="1"/>
    <col min="5132" max="5132" width="13.33203125" style="5" customWidth="1"/>
    <col min="5133" max="5137" width="4.6640625" style="5" customWidth="1"/>
    <col min="5138" max="5138" width="6.6640625" style="5" customWidth="1"/>
    <col min="5139" max="5141" width="5.1640625" style="5" customWidth="1"/>
    <col min="5142" max="5142" width="12" style="5" customWidth="1"/>
    <col min="5143" max="5143" width="17.1640625" style="5" customWidth="1"/>
    <col min="5144" max="5144" width="1.5" style="5" customWidth="1"/>
    <col min="5145" max="5145" width="5" style="5" customWidth="1"/>
    <col min="5146" max="5151" width="6.83203125" style="5" customWidth="1"/>
    <col min="5152" max="5152" width="6" style="5" customWidth="1"/>
    <col min="5153" max="5153" width="7.33203125" style="5" customWidth="1"/>
    <col min="5154" max="5154" width="6.83203125" style="5" customWidth="1"/>
    <col min="5155" max="5155" width="30.33203125" style="5" customWidth="1"/>
    <col min="5156" max="5156" width="9.33203125" style="5"/>
    <col min="5157" max="5157" width="11" style="5" bestFit="1" customWidth="1"/>
    <col min="5158" max="5375" width="9.33203125" style="5"/>
    <col min="5376" max="5376" width="42.6640625" style="5" customWidth="1"/>
    <col min="5377" max="5381" width="4.83203125" style="5" customWidth="1"/>
    <col min="5382" max="5382" width="0" style="5" hidden="1" customWidth="1"/>
    <col min="5383" max="5383" width="4.83203125" style="5" customWidth="1"/>
    <col min="5384" max="5384" width="6.1640625" style="5" customWidth="1"/>
    <col min="5385" max="5387" width="5.5" style="5" customWidth="1"/>
    <col min="5388" max="5388" width="13.33203125" style="5" customWidth="1"/>
    <col min="5389" max="5393" width="4.6640625" style="5" customWidth="1"/>
    <col min="5394" max="5394" width="6.6640625" style="5" customWidth="1"/>
    <col min="5395" max="5397" width="5.1640625" style="5" customWidth="1"/>
    <col min="5398" max="5398" width="12" style="5" customWidth="1"/>
    <col min="5399" max="5399" width="17.1640625" style="5" customWidth="1"/>
    <col min="5400" max="5400" width="1.5" style="5" customWidth="1"/>
    <col min="5401" max="5401" width="5" style="5" customWidth="1"/>
    <col min="5402" max="5407" width="6.83203125" style="5" customWidth="1"/>
    <col min="5408" max="5408" width="6" style="5" customWidth="1"/>
    <col min="5409" max="5409" width="7.33203125" style="5" customWidth="1"/>
    <col min="5410" max="5410" width="6.83203125" style="5" customWidth="1"/>
    <col min="5411" max="5411" width="30.33203125" style="5" customWidth="1"/>
    <col min="5412" max="5412" width="9.33203125" style="5"/>
    <col min="5413" max="5413" width="11" style="5" bestFit="1" customWidth="1"/>
    <col min="5414" max="5631" width="9.33203125" style="5"/>
    <col min="5632" max="5632" width="42.6640625" style="5" customWidth="1"/>
    <col min="5633" max="5637" width="4.83203125" style="5" customWidth="1"/>
    <col min="5638" max="5638" width="0" style="5" hidden="1" customWidth="1"/>
    <col min="5639" max="5639" width="4.83203125" style="5" customWidth="1"/>
    <col min="5640" max="5640" width="6.1640625" style="5" customWidth="1"/>
    <col min="5641" max="5643" width="5.5" style="5" customWidth="1"/>
    <col min="5644" max="5644" width="13.33203125" style="5" customWidth="1"/>
    <col min="5645" max="5649" width="4.6640625" style="5" customWidth="1"/>
    <col min="5650" max="5650" width="6.6640625" style="5" customWidth="1"/>
    <col min="5651" max="5653" width="5.1640625" style="5" customWidth="1"/>
    <col min="5654" max="5654" width="12" style="5" customWidth="1"/>
    <col min="5655" max="5655" width="17.1640625" style="5" customWidth="1"/>
    <col min="5656" max="5656" width="1.5" style="5" customWidth="1"/>
    <col min="5657" max="5657" width="5" style="5" customWidth="1"/>
    <col min="5658" max="5663" width="6.83203125" style="5" customWidth="1"/>
    <col min="5664" max="5664" width="6" style="5" customWidth="1"/>
    <col min="5665" max="5665" width="7.33203125" style="5" customWidth="1"/>
    <col min="5666" max="5666" width="6.83203125" style="5" customWidth="1"/>
    <col min="5667" max="5667" width="30.33203125" style="5" customWidth="1"/>
    <col min="5668" max="5668" width="9.33203125" style="5"/>
    <col min="5669" max="5669" width="11" style="5" bestFit="1" customWidth="1"/>
    <col min="5670" max="5887" width="9.33203125" style="5"/>
    <col min="5888" max="5888" width="42.6640625" style="5" customWidth="1"/>
    <col min="5889" max="5893" width="4.83203125" style="5" customWidth="1"/>
    <col min="5894" max="5894" width="0" style="5" hidden="1" customWidth="1"/>
    <col min="5895" max="5895" width="4.83203125" style="5" customWidth="1"/>
    <col min="5896" max="5896" width="6.1640625" style="5" customWidth="1"/>
    <col min="5897" max="5899" width="5.5" style="5" customWidth="1"/>
    <col min="5900" max="5900" width="13.33203125" style="5" customWidth="1"/>
    <col min="5901" max="5905" width="4.6640625" style="5" customWidth="1"/>
    <col min="5906" max="5906" width="6.6640625" style="5" customWidth="1"/>
    <col min="5907" max="5909" width="5.1640625" style="5" customWidth="1"/>
    <col min="5910" max="5910" width="12" style="5" customWidth="1"/>
    <col min="5911" max="5911" width="17.1640625" style="5" customWidth="1"/>
    <col min="5912" max="5912" width="1.5" style="5" customWidth="1"/>
    <col min="5913" max="5913" width="5" style="5" customWidth="1"/>
    <col min="5914" max="5919" width="6.83203125" style="5" customWidth="1"/>
    <col min="5920" max="5920" width="6" style="5" customWidth="1"/>
    <col min="5921" max="5921" width="7.33203125" style="5" customWidth="1"/>
    <col min="5922" max="5922" width="6.83203125" style="5" customWidth="1"/>
    <col min="5923" max="5923" width="30.33203125" style="5" customWidth="1"/>
    <col min="5924" max="5924" width="9.33203125" style="5"/>
    <col min="5925" max="5925" width="11" style="5" bestFit="1" customWidth="1"/>
    <col min="5926" max="6143" width="9.33203125" style="5"/>
    <col min="6144" max="6144" width="42.6640625" style="5" customWidth="1"/>
    <col min="6145" max="6149" width="4.83203125" style="5" customWidth="1"/>
    <col min="6150" max="6150" width="0" style="5" hidden="1" customWidth="1"/>
    <col min="6151" max="6151" width="4.83203125" style="5" customWidth="1"/>
    <col min="6152" max="6152" width="6.1640625" style="5" customWidth="1"/>
    <col min="6153" max="6155" width="5.5" style="5" customWidth="1"/>
    <col min="6156" max="6156" width="13.33203125" style="5" customWidth="1"/>
    <col min="6157" max="6161" width="4.6640625" style="5" customWidth="1"/>
    <col min="6162" max="6162" width="6.6640625" style="5" customWidth="1"/>
    <col min="6163" max="6165" width="5.1640625" style="5" customWidth="1"/>
    <col min="6166" max="6166" width="12" style="5" customWidth="1"/>
    <col min="6167" max="6167" width="17.1640625" style="5" customWidth="1"/>
    <col min="6168" max="6168" width="1.5" style="5" customWidth="1"/>
    <col min="6169" max="6169" width="5" style="5" customWidth="1"/>
    <col min="6170" max="6175" width="6.83203125" style="5" customWidth="1"/>
    <col min="6176" max="6176" width="6" style="5" customWidth="1"/>
    <col min="6177" max="6177" width="7.33203125" style="5" customWidth="1"/>
    <col min="6178" max="6178" width="6.83203125" style="5" customWidth="1"/>
    <col min="6179" max="6179" width="30.33203125" style="5" customWidth="1"/>
    <col min="6180" max="6180" width="9.33203125" style="5"/>
    <col min="6181" max="6181" width="11" style="5" bestFit="1" customWidth="1"/>
    <col min="6182" max="6399" width="9.33203125" style="5"/>
    <col min="6400" max="6400" width="42.6640625" style="5" customWidth="1"/>
    <col min="6401" max="6405" width="4.83203125" style="5" customWidth="1"/>
    <col min="6406" max="6406" width="0" style="5" hidden="1" customWidth="1"/>
    <col min="6407" max="6407" width="4.83203125" style="5" customWidth="1"/>
    <col min="6408" max="6408" width="6.1640625" style="5" customWidth="1"/>
    <col min="6409" max="6411" width="5.5" style="5" customWidth="1"/>
    <col min="6412" max="6412" width="13.33203125" style="5" customWidth="1"/>
    <col min="6413" max="6417" width="4.6640625" style="5" customWidth="1"/>
    <col min="6418" max="6418" width="6.6640625" style="5" customWidth="1"/>
    <col min="6419" max="6421" width="5.1640625" style="5" customWidth="1"/>
    <col min="6422" max="6422" width="12" style="5" customWidth="1"/>
    <col min="6423" max="6423" width="17.1640625" style="5" customWidth="1"/>
    <col min="6424" max="6424" width="1.5" style="5" customWidth="1"/>
    <col min="6425" max="6425" width="5" style="5" customWidth="1"/>
    <col min="6426" max="6431" width="6.83203125" style="5" customWidth="1"/>
    <col min="6432" max="6432" width="6" style="5" customWidth="1"/>
    <col min="6433" max="6433" width="7.33203125" style="5" customWidth="1"/>
    <col min="6434" max="6434" width="6.83203125" style="5" customWidth="1"/>
    <col min="6435" max="6435" width="30.33203125" style="5" customWidth="1"/>
    <col min="6436" max="6436" width="9.33203125" style="5"/>
    <col min="6437" max="6437" width="11" style="5" bestFit="1" customWidth="1"/>
    <col min="6438" max="6655" width="9.33203125" style="5"/>
    <col min="6656" max="6656" width="42.6640625" style="5" customWidth="1"/>
    <col min="6657" max="6661" width="4.83203125" style="5" customWidth="1"/>
    <col min="6662" max="6662" width="0" style="5" hidden="1" customWidth="1"/>
    <col min="6663" max="6663" width="4.83203125" style="5" customWidth="1"/>
    <col min="6664" max="6664" width="6.1640625" style="5" customWidth="1"/>
    <col min="6665" max="6667" width="5.5" style="5" customWidth="1"/>
    <col min="6668" max="6668" width="13.33203125" style="5" customWidth="1"/>
    <col min="6669" max="6673" width="4.6640625" style="5" customWidth="1"/>
    <col min="6674" max="6674" width="6.6640625" style="5" customWidth="1"/>
    <col min="6675" max="6677" width="5.1640625" style="5" customWidth="1"/>
    <col min="6678" max="6678" width="12" style="5" customWidth="1"/>
    <col min="6679" max="6679" width="17.1640625" style="5" customWidth="1"/>
    <col min="6680" max="6680" width="1.5" style="5" customWidth="1"/>
    <col min="6681" max="6681" width="5" style="5" customWidth="1"/>
    <col min="6682" max="6687" width="6.83203125" style="5" customWidth="1"/>
    <col min="6688" max="6688" width="6" style="5" customWidth="1"/>
    <col min="6689" max="6689" width="7.33203125" style="5" customWidth="1"/>
    <col min="6690" max="6690" width="6.83203125" style="5" customWidth="1"/>
    <col min="6691" max="6691" width="30.33203125" style="5" customWidth="1"/>
    <col min="6692" max="6692" width="9.33203125" style="5"/>
    <col min="6693" max="6693" width="11" style="5" bestFit="1" customWidth="1"/>
    <col min="6694" max="6911" width="9.33203125" style="5"/>
    <col min="6912" max="6912" width="42.6640625" style="5" customWidth="1"/>
    <col min="6913" max="6917" width="4.83203125" style="5" customWidth="1"/>
    <col min="6918" max="6918" width="0" style="5" hidden="1" customWidth="1"/>
    <col min="6919" max="6919" width="4.83203125" style="5" customWidth="1"/>
    <col min="6920" max="6920" width="6.1640625" style="5" customWidth="1"/>
    <col min="6921" max="6923" width="5.5" style="5" customWidth="1"/>
    <col min="6924" max="6924" width="13.33203125" style="5" customWidth="1"/>
    <col min="6925" max="6929" width="4.6640625" style="5" customWidth="1"/>
    <col min="6930" max="6930" width="6.6640625" style="5" customWidth="1"/>
    <col min="6931" max="6933" width="5.1640625" style="5" customWidth="1"/>
    <col min="6934" max="6934" width="12" style="5" customWidth="1"/>
    <col min="6935" max="6935" width="17.1640625" style="5" customWidth="1"/>
    <col min="6936" max="6936" width="1.5" style="5" customWidth="1"/>
    <col min="6937" max="6937" width="5" style="5" customWidth="1"/>
    <col min="6938" max="6943" width="6.83203125" style="5" customWidth="1"/>
    <col min="6944" max="6944" width="6" style="5" customWidth="1"/>
    <col min="6945" max="6945" width="7.33203125" style="5" customWidth="1"/>
    <col min="6946" max="6946" width="6.83203125" style="5" customWidth="1"/>
    <col min="6947" max="6947" width="30.33203125" style="5" customWidth="1"/>
    <col min="6948" max="6948" width="9.33203125" style="5"/>
    <col min="6949" max="6949" width="11" style="5" bestFit="1" customWidth="1"/>
    <col min="6950" max="7167" width="9.33203125" style="5"/>
    <col min="7168" max="7168" width="42.6640625" style="5" customWidth="1"/>
    <col min="7169" max="7173" width="4.83203125" style="5" customWidth="1"/>
    <col min="7174" max="7174" width="0" style="5" hidden="1" customWidth="1"/>
    <col min="7175" max="7175" width="4.83203125" style="5" customWidth="1"/>
    <col min="7176" max="7176" width="6.1640625" style="5" customWidth="1"/>
    <col min="7177" max="7179" width="5.5" style="5" customWidth="1"/>
    <col min="7180" max="7180" width="13.33203125" style="5" customWidth="1"/>
    <col min="7181" max="7185" width="4.6640625" style="5" customWidth="1"/>
    <col min="7186" max="7186" width="6.6640625" style="5" customWidth="1"/>
    <col min="7187" max="7189" width="5.1640625" style="5" customWidth="1"/>
    <col min="7190" max="7190" width="12" style="5" customWidth="1"/>
    <col min="7191" max="7191" width="17.1640625" style="5" customWidth="1"/>
    <col min="7192" max="7192" width="1.5" style="5" customWidth="1"/>
    <col min="7193" max="7193" width="5" style="5" customWidth="1"/>
    <col min="7194" max="7199" width="6.83203125" style="5" customWidth="1"/>
    <col min="7200" max="7200" width="6" style="5" customWidth="1"/>
    <col min="7201" max="7201" width="7.33203125" style="5" customWidth="1"/>
    <col min="7202" max="7202" width="6.83203125" style="5" customWidth="1"/>
    <col min="7203" max="7203" width="30.33203125" style="5" customWidth="1"/>
    <col min="7204" max="7204" width="9.33203125" style="5"/>
    <col min="7205" max="7205" width="11" style="5" bestFit="1" customWidth="1"/>
    <col min="7206" max="7423" width="9.33203125" style="5"/>
    <col min="7424" max="7424" width="42.6640625" style="5" customWidth="1"/>
    <col min="7425" max="7429" width="4.83203125" style="5" customWidth="1"/>
    <col min="7430" max="7430" width="0" style="5" hidden="1" customWidth="1"/>
    <col min="7431" max="7431" width="4.83203125" style="5" customWidth="1"/>
    <col min="7432" max="7432" width="6.1640625" style="5" customWidth="1"/>
    <col min="7433" max="7435" width="5.5" style="5" customWidth="1"/>
    <col min="7436" max="7436" width="13.33203125" style="5" customWidth="1"/>
    <col min="7437" max="7441" width="4.6640625" style="5" customWidth="1"/>
    <col min="7442" max="7442" width="6.6640625" style="5" customWidth="1"/>
    <col min="7443" max="7445" width="5.1640625" style="5" customWidth="1"/>
    <col min="7446" max="7446" width="12" style="5" customWidth="1"/>
    <col min="7447" max="7447" width="17.1640625" style="5" customWidth="1"/>
    <col min="7448" max="7448" width="1.5" style="5" customWidth="1"/>
    <col min="7449" max="7449" width="5" style="5" customWidth="1"/>
    <col min="7450" max="7455" width="6.83203125" style="5" customWidth="1"/>
    <col min="7456" max="7456" width="6" style="5" customWidth="1"/>
    <col min="7457" max="7457" width="7.33203125" style="5" customWidth="1"/>
    <col min="7458" max="7458" width="6.83203125" style="5" customWidth="1"/>
    <col min="7459" max="7459" width="30.33203125" style="5" customWidth="1"/>
    <col min="7460" max="7460" width="9.33203125" style="5"/>
    <col min="7461" max="7461" width="11" style="5" bestFit="1" customWidth="1"/>
    <col min="7462" max="7679" width="9.33203125" style="5"/>
    <col min="7680" max="7680" width="42.6640625" style="5" customWidth="1"/>
    <col min="7681" max="7685" width="4.83203125" style="5" customWidth="1"/>
    <col min="7686" max="7686" width="0" style="5" hidden="1" customWidth="1"/>
    <col min="7687" max="7687" width="4.83203125" style="5" customWidth="1"/>
    <col min="7688" max="7688" width="6.1640625" style="5" customWidth="1"/>
    <col min="7689" max="7691" width="5.5" style="5" customWidth="1"/>
    <col min="7692" max="7692" width="13.33203125" style="5" customWidth="1"/>
    <col min="7693" max="7697" width="4.6640625" style="5" customWidth="1"/>
    <col min="7698" max="7698" width="6.6640625" style="5" customWidth="1"/>
    <col min="7699" max="7701" width="5.1640625" style="5" customWidth="1"/>
    <col min="7702" max="7702" width="12" style="5" customWidth="1"/>
    <col min="7703" max="7703" width="17.1640625" style="5" customWidth="1"/>
    <col min="7704" max="7704" width="1.5" style="5" customWidth="1"/>
    <col min="7705" max="7705" width="5" style="5" customWidth="1"/>
    <col min="7706" max="7711" width="6.83203125" style="5" customWidth="1"/>
    <col min="7712" max="7712" width="6" style="5" customWidth="1"/>
    <col min="7713" max="7713" width="7.33203125" style="5" customWidth="1"/>
    <col min="7714" max="7714" width="6.83203125" style="5" customWidth="1"/>
    <col min="7715" max="7715" width="30.33203125" style="5" customWidth="1"/>
    <col min="7716" max="7716" width="9.33203125" style="5"/>
    <col min="7717" max="7717" width="11" style="5" bestFit="1" customWidth="1"/>
    <col min="7718" max="7935" width="9.33203125" style="5"/>
    <col min="7936" max="7936" width="42.6640625" style="5" customWidth="1"/>
    <col min="7937" max="7941" width="4.83203125" style="5" customWidth="1"/>
    <col min="7942" max="7942" width="0" style="5" hidden="1" customWidth="1"/>
    <col min="7943" max="7943" width="4.83203125" style="5" customWidth="1"/>
    <col min="7944" max="7944" width="6.1640625" style="5" customWidth="1"/>
    <col min="7945" max="7947" width="5.5" style="5" customWidth="1"/>
    <col min="7948" max="7948" width="13.33203125" style="5" customWidth="1"/>
    <col min="7949" max="7953" width="4.6640625" style="5" customWidth="1"/>
    <col min="7954" max="7954" width="6.6640625" style="5" customWidth="1"/>
    <col min="7955" max="7957" width="5.1640625" style="5" customWidth="1"/>
    <col min="7958" max="7958" width="12" style="5" customWidth="1"/>
    <col min="7959" max="7959" width="17.1640625" style="5" customWidth="1"/>
    <col min="7960" max="7960" width="1.5" style="5" customWidth="1"/>
    <col min="7961" max="7961" width="5" style="5" customWidth="1"/>
    <col min="7962" max="7967" width="6.83203125" style="5" customWidth="1"/>
    <col min="7968" max="7968" width="6" style="5" customWidth="1"/>
    <col min="7969" max="7969" width="7.33203125" style="5" customWidth="1"/>
    <col min="7970" max="7970" width="6.83203125" style="5" customWidth="1"/>
    <col min="7971" max="7971" width="30.33203125" style="5" customWidth="1"/>
    <col min="7972" max="7972" width="9.33203125" style="5"/>
    <col min="7973" max="7973" width="11" style="5" bestFit="1" customWidth="1"/>
    <col min="7974" max="8191" width="9.33203125" style="5"/>
    <col min="8192" max="8192" width="42.6640625" style="5" customWidth="1"/>
    <col min="8193" max="8197" width="4.83203125" style="5" customWidth="1"/>
    <col min="8198" max="8198" width="0" style="5" hidden="1" customWidth="1"/>
    <col min="8199" max="8199" width="4.83203125" style="5" customWidth="1"/>
    <col min="8200" max="8200" width="6.1640625" style="5" customWidth="1"/>
    <col min="8201" max="8203" width="5.5" style="5" customWidth="1"/>
    <col min="8204" max="8204" width="13.33203125" style="5" customWidth="1"/>
    <col min="8205" max="8209" width="4.6640625" style="5" customWidth="1"/>
    <col min="8210" max="8210" width="6.6640625" style="5" customWidth="1"/>
    <col min="8211" max="8213" width="5.1640625" style="5" customWidth="1"/>
    <col min="8214" max="8214" width="12" style="5" customWidth="1"/>
    <col min="8215" max="8215" width="17.1640625" style="5" customWidth="1"/>
    <col min="8216" max="8216" width="1.5" style="5" customWidth="1"/>
    <col min="8217" max="8217" width="5" style="5" customWidth="1"/>
    <col min="8218" max="8223" width="6.83203125" style="5" customWidth="1"/>
    <col min="8224" max="8224" width="6" style="5" customWidth="1"/>
    <col min="8225" max="8225" width="7.33203125" style="5" customWidth="1"/>
    <col min="8226" max="8226" width="6.83203125" style="5" customWidth="1"/>
    <col min="8227" max="8227" width="30.33203125" style="5" customWidth="1"/>
    <col min="8228" max="8228" width="9.33203125" style="5"/>
    <col min="8229" max="8229" width="11" style="5" bestFit="1" customWidth="1"/>
    <col min="8230" max="8447" width="9.33203125" style="5"/>
    <col min="8448" max="8448" width="42.6640625" style="5" customWidth="1"/>
    <col min="8449" max="8453" width="4.83203125" style="5" customWidth="1"/>
    <col min="8454" max="8454" width="0" style="5" hidden="1" customWidth="1"/>
    <col min="8455" max="8455" width="4.83203125" style="5" customWidth="1"/>
    <col min="8456" max="8456" width="6.1640625" style="5" customWidth="1"/>
    <col min="8457" max="8459" width="5.5" style="5" customWidth="1"/>
    <col min="8460" max="8460" width="13.33203125" style="5" customWidth="1"/>
    <col min="8461" max="8465" width="4.6640625" style="5" customWidth="1"/>
    <col min="8466" max="8466" width="6.6640625" style="5" customWidth="1"/>
    <col min="8467" max="8469" width="5.1640625" style="5" customWidth="1"/>
    <col min="8470" max="8470" width="12" style="5" customWidth="1"/>
    <col min="8471" max="8471" width="17.1640625" style="5" customWidth="1"/>
    <col min="8472" max="8472" width="1.5" style="5" customWidth="1"/>
    <col min="8473" max="8473" width="5" style="5" customWidth="1"/>
    <col min="8474" max="8479" width="6.83203125" style="5" customWidth="1"/>
    <col min="8480" max="8480" width="6" style="5" customWidth="1"/>
    <col min="8481" max="8481" width="7.33203125" style="5" customWidth="1"/>
    <col min="8482" max="8482" width="6.83203125" style="5" customWidth="1"/>
    <col min="8483" max="8483" width="30.33203125" style="5" customWidth="1"/>
    <col min="8484" max="8484" width="9.33203125" style="5"/>
    <col min="8485" max="8485" width="11" style="5" bestFit="1" customWidth="1"/>
    <col min="8486" max="8703" width="9.33203125" style="5"/>
    <col min="8704" max="8704" width="42.6640625" style="5" customWidth="1"/>
    <col min="8705" max="8709" width="4.83203125" style="5" customWidth="1"/>
    <col min="8710" max="8710" width="0" style="5" hidden="1" customWidth="1"/>
    <col min="8711" max="8711" width="4.83203125" style="5" customWidth="1"/>
    <col min="8712" max="8712" width="6.1640625" style="5" customWidth="1"/>
    <col min="8713" max="8715" width="5.5" style="5" customWidth="1"/>
    <col min="8716" max="8716" width="13.33203125" style="5" customWidth="1"/>
    <col min="8717" max="8721" width="4.6640625" style="5" customWidth="1"/>
    <col min="8722" max="8722" width="6.6640625" style="5" customWidth="1"/>
    <col min="8723" max="8725" width="5.1640625" style="5" customWidth="1"/>
    <col min="8726" max="8726" width="12" style="5" customWidth="1"/>
    <col min="8727" max="8727" width="17.1640625" style="5" customWidth="1"/>
    <col min="8728" max="8728" width="1.5" style="5" customWidth="1"/>
    <col min="8729" max="8729" width="5" style="5" customWidth="1"/>
    <col min="8730" max="8735" width="6.83203125" style="5" customWidth="1"/>
    <col min="8736" max="8736" width="6" style="5" customWidth="1"/>
    <col min="8737" max="8737" width="7.33203125" style="5" customWidth="1"/>
    <col min="8738" max="8738" width="6.83203125" style="5" customWidth="1"/>
    <col min="8739" max="8739" width="30.33203125" style="5" customWidth="1"/>
    <col min="8740" max="8740" width="9.33203125" style="5"/>
    <col min="8741" max="8741" width="11" style="5" bestFit="1" customWidth="1"/>
    <col min="8742" max="8959" width="9.33203125" style="5"/>
    <col min="8960" max="8960" width="42.6640625" style="5" customWidth="1"/>
    <col min="8961" max="8965" width="4.83203125" style="5" customWidth="1"/>
    <col min="8966" max="8966" width="0" style="5" hidden="1" customWidth="1"/>
    <col min="8967" max="8967" width="4.83203125" style="5" customWidth="1"/>
    <col min="8968" max="8968" width="6.1640625" style="5" customWidth="1"/>
    <col min="8969" max="8971" width="5.5" style="5" customWidth="1"/>
    <col min="8972" max="8972" width="13.33203125" style="5" customWidth="1"/>
    <col min="8973" max="8977" width="4.6640625" style="5" customWidth="1"/>
    <col min="8978" max="8978" width="6.6640625" style="5" customWidth="1"/>
    <col min="8979" max="8981" width="5.1640625" style="5" customWidth="1"/>
    <col min="8982" max="8982" width="12" style="5" customWidth="1"/>
    <col min="8983" max="8983" width="17.1640625" style="5" customWidth="1"/>
    <col min="8984" max="8984" width="1.5" style="5" customWidth="1"/>
    <col min="8985" max="8985" width="5" style="5" customWidth="1"/>
    <col min="8986" max="8991" width="6.83203125" style="5" customWidth="1"/>
    <col min="8992" max="8992" width="6" style="5" customWidth="1"/>
    <col min="8993" max="8993" width="7.33203125" style="5" customWidth="1"/>
    <col min="8994" max="8994" width="6.83203125" style="5" customWidth="1"/>
    <col min="8995" max="8995" width="30.33203125" style="5" customWidth="1"/>
    <col min="8996" max="8996" width="9.33203125" style="5"/>
    <col min="8997" max="8997" width="11" style="5" bestFit="1" customWidth="1"/>
    <col min="8998" max="9215" width="9.33203125" style="5"/>
    <col min="9216" max="9216" width="42.6640625" style="5" customWidth="1"/>
    <col min="9217" max="9221" width="4.83203125" style="5" customWidth="1"/>
    <col min="9222" max="9222" width="0" style="5" hidden="1" customWidth="1"/>
    <col min="9223" max="9223" width="4.83203125" style="5" customWidth="1"/>
    <col min="9224" max="9224" width="6.1640625" style="5" customWidth="1"/>
    <col min="9225" max="9227" width="5.5" style="5" customWidth="1"/>
    <col min="9228" max="9228" width="13.33203125" style="5" customWidth="1"/>
    <col min="9229" max="9233" width="4.6640625" style="5" customWidth="1"/>
    <col min="9234" max="9234" width="6.6640625" style="5" customWidth="1"/>
    <col min="9235" max="9237" width="5.1640625" style="5" customWidth="1"/>
    <col min="9238" max="9238" width="12" style="5" customWidth="1"/>
    <col min="9239" max="9239" width="17.1640625" style="5" customWidth="1"/>
    <col min="9240" max="9240" width="1.5" style="5" customWidth="1"/>
    <col min="9241" max="9241" width="5" style="5" customWidth="1"/>
    <col min="9242" max="9247" width="6.83203125" style="5" customWidth="1"/>
    <col min="9248" max="9248" width="6" style="5" customWidth="1"/>
    <col min="9249" max="9249" width="7.33203125" style="5" customWidth="1"/>
    <col min="9250" max="9250" width="6.83203125" style="5" customWidth="1"/>
    <col min="9251" max="9251" width="30.33203125" style="5" customWidth="1"/>
    <col min="9252" max="9252" width="9.33203125" style="5"/>
    <col min="9253" max="9253" width="11" style="5" bestFit="1" customWidth="1"/>
    <col min="9254" max="9471" width="9.33203125" style="5"/>
    <col min="9472" max="9472" width="42.6640625" style="5" customWidth="1"/>
    <col min="9473" max="9477" width="4.83203125" style="5" customWidth="1"/>
    <col min="9478" max="9478" width="0" style="5" hidden="1" customWidth="1"/>
    <col min="9479" max="9479" width="4.83203125" style="5" customWidth="1"/>
    <col min="9480" max="9480" width="6.1640625" style="5" customWidth="1"/>
    <col min="9481" max="9483" width="5.5" style="5" customWidth="1"/>
    <col min="9484" max="9484" width="13.33203125" style="5" customWidth="1"/>
    <col min="9485" max="9489" width="4.6640625" style="5" customWidth="1"/>
    <col min="9490" max="9490" width="6.6640625" style="5" customWidth="1"/>
    <col min="9491" max="9493" width="5.1640625" style="5" customWidth="1"/>
    <col min="9494" max="9494" width="12" style="5" customWidth="1"/>
    <col min="9495" max="9495" width="17.1640625" style="5" customWidth="1"/>
    <col min="9496" max="9496" width="1.5" style="5" customWidth="1"/>
    <col min="9497" max="9497" width="5" style="5" customWidth="1"/>
    <col min="9498" max="9503" width="6.83203125" style="5" customWidth="1"/>
    <col min="9504" max="9504" width="6" style="5" customWidth="1"/>
    <col min="9505" max="9505" width="7.33203125" style="5" customWidth="1"/>
    <col min="9506" max="9506" width="6.83203125" style="5" customWidth="1"/>
    <col min="9507" max="9507" width="30.33203125" style="5" customWidth="1"/>
    <col min="9508" max="9508" width="9.33203125" style="5"/>
    <col min="9509" max="9509" width="11" style="5" bestFit="1" customWidth="1"/>
    <col min="9510" max="9727" width="9.33203125" style="5"/>
    <col min="9728" max="9728" width="42.6640625" style="5" customWidth="1"/>
    <col min="9729" max="9733" width="4.83203125" style="5" customWidth="1"/>
    <col min="9734" max="9734" width="0" style="5" hidden="1" customWidth="1"/>
    <col min="9735" max="9735" width="4.83203125" style="5" customWidth="1"/>
    <col min="9736" max="9736" width="6.1640625" style="5" customWidth="1"/>
    <col min="9737" max="9739" width="5.5" style="5" customWidth="1"/>
    <col min="9740" max="9740" width="13.33203125" style="5" customWidth="1"/>
    <col min="9741" max="9745" width="4.6640625" style="5" customWidth="1"/>
    <col min="9746" max="9746" width="6.6640625" style="5" customWidth="1"/>
    <col min="9747" max="9749" width="5.1640625" style="5" customWidth="1"/>
    <col min="9750" max="9750" width="12" style="5" customWidth="1"/>
    <col min="9751" max="9751" width="17.1640625" style="5" customWidth="1"/>
    <col min="9752" max="9752" width="1.5" style="5" customWidth="1"/>
    <col min="9753" max="9753" width="5" style="5" customWidth="1"/>
    <col min="9754" max="9759" width="6.83203125" style="5" customWidth="1"/>
    <col min="9760" max="9760" width="6" style="5" customWidth="1"/>
    <col min="9761" max="9761" width="7.33203125" style="5" customWidth="1"/>
    <col min="9762" max="9762" width="6.83203125" style="5" customWidth="1"/>
    <col min="9763" max="9763" width="30.33203125" style="5" customWidth="1"/>
    <col min="9764" max="9764" width="9.33203125" style="5"/>
    <col min="9765" max="9765" width="11" style="5" bestFit="1" customWidth="1"/>
    <col min="9766" max="9983" width="9.33203125" style="5"/>
    <col min="9984" max="9984" width="42.6640625" style="5" customWidth="1"/>
    <col min="9985" max="9989" width="4.83203125" style="5" customWidth="1"/>
    <col min="9990" max="9990" width="0" style="5" hidden="1" customWidth="1"/>
    <col min="9991" max="9991" width="4.83203125" style="5" customWidth="1"/>
    <col min="9992" max="9992" width="6.1640625" style="5" customWidth="1"/>
    <col min="9993" max="9995" width="5.5" style="5" customWidth="1"/>
    <col min="9996" max="9996" width="13.33203125" style="5" customWidth="1"/>
    <col min="9997" max="10001" width="4.6640625" style="5" customWidth="1"/>
    <col min="10002" max="10002" width="6.6640625" style="5" customWidth="1"/>
    <col min="10003" max="10005" width="5.1640625" style="5" customWidth="1"/>
    <col min="10006" max="10006" width="12" style="5" customWidth="1"/>
    <col min="10007" max="10007" width="17.1640625" style="5" customWidth="1"/>
    <col min="10008" max="10008" width="1.5" style="5" customWidth="1"/>
    <col min="10009" max="10009" width="5" style="5" customWidth="1"/>
    <col min="10010" max="10015" width="6.83203125" style="5" customWidth="1"/>
    <col min="10016" max="10016" width="6" style="5" customWidth="1"/>
    <col min="10017" max="10017" width="7.33203125" style="5" customWidth="1"/>
    <col min="10018" max="10018" width="6.83203125" style="5" customWidth="1"/>
    <col min="10019" max="10019" width="30.33203125" style="5" customWidth="1"/>
    <col min="10020" max="10020" width="9.33203125" style="5"/>
    <col min="10021" max="10021" width="11" style="5" bestFit="1" customWidth="1"/>
    <col min="10022" max="10239" width="9.33203125" style="5"/>
    <col min="10240" max="10240" width="42.6640625" style="5" customWidth="1"/>
    <col min="10241" max="10245" width="4.83203125" style="5" customWidth="1"/>
    <col min="10246" max="10246" width="0" style="5" hidden="1" customWidth="1"/>
    <col min="10247" max="10247" width="4.83203125" style="5" customWidth="1"/>
    <col min="10248" max="10248" width="6.1640625" style="5" customWidth="1"/>
    <col min="10249" max="10251" width="5.5" style="5" customWidth="1"/>
    <col min="10252" max="10252" width="13.33203125" style="5" customWidth="1"/>
    <col min="10253" max="10257" width="4.6640625" style="5" customWidth="1"/>
    <col min="10258" max="10258" width="6.6640625" style="5" customWidth="1"/>
    <col min="10259" max="10261" width="5.1640625" style="5" customWidth="1"/>
    <col min="10262" max="10262" width="12" style="5" customWidth="1"/>
    <col min="10263" max="10263" width="17.1640625" style="5" customWidth="1"/>
    <col min="10264" max="10264" width="1.5" style="5" customWidth="1"/>
    <col min="10265" max="10265" width="5" style="5" customWidth="1"/>
    <col min="10266" max="10271" width="6.83203125" style="5" customWidth="1"/>
    <col min="10272" max="10272" width="6" style="5" customWidth="1"/>
    <col min="10273" max="10273" width="7.33203125" style="5" customWidth="1"/>
    <col min="10274" max="10274" width="6.83203125" style="5" customWidth="1"/>
    <col min="10275" max="10275" width="30.33203125" style="5" customWidth="1"/>
    <col min="10276" max="10276" width="9.33203125" style="5"/>
    <col min="10277" max="10277" width="11" style="5" bestFit="1" customWidth="1"/>
    <col min="10278" max="10495" width="9.33203125" style="5"/>
    <col min="10496" max="10496" width="42.6640625" style="5" customWidth="1"/>
    <col min="10497" max="10501" width="4.83203125" style="5" customWidth="1"/>
    <col min="10502" max="10502" width="0" style="5" hidden="1" customWidth="1"/>
    <col min="10503" max="10503" width="4.83203125" style="5" customWidth="1"/>
    <col min="10504" max="10504" width="6.1640625" style="5" customWidth="1"/>
    <col min="10505" max="10507" width="5.5" style="5" customWidth="1"/>
    <col min="10508" max="10508" width="13.33203125" style="5" customWidth="1"/>
    <col min="10509" max="10513" width="4.6640625" style="5" customWidth="1"/>
    <col min="10514" max="10514" width="6.6640625" style="5" customWidth="1"/>
    <col min="10515" max="10517" width="5.1640625" style="5" customWidth="1"/>
    <col min="10518" max="10518" width="12" style="5" customWidth="1"/>
    <col min="10519" max="10519" width="17.1640625" style="5" customWidth="1"/>
    <col min="10520" max="10520" width="1.5" style="5" customWidth="1"/>
    <col min="10521" max="10521" width="5" style="5" customWidth="1"/>
    <col min="10522" max="10527" width="6.83203125" style="5" customWidth="1"/>
    <col min="10528" max="10528" width="6" style="5" customWidth="1"/>
    <col min="10529" max="10529" width="7.33203125" style="5" customWidth="1"/>
    <col min="10530" max="10530" width="6.83203125" style="5" customWidth="1"/>
    <col min="10531" max="10531" width="30.33203125" style="5" customWidth="1"/>
    <col min="10532" max="10532" width="9.33203125" style="5"/>
    <col min="10533" max="10533" width="11" style="5" bestFit="1" customWidth="1"/>
    <col min="10534" max="10751" width="9.33203125" style="5"/>
    <col min="10752" max="10752" width="42.6640625" style="5" customWidth="1"/>
    <col min="10753" max="10757" width="4.83203125" style="5" customWidth="1"/>
    <col min="10758" max="10758" width="0" style="5" hidden="1" customWidth="1"/>
    <col min="10759" max="10759" width="4.83203125" style="5" customWidth="1"/>
    <col min="10760" max="10760" width="6.1640625" style="5" customWidth="1"/>
    <col min="10761" max="10763" width="5.5" style="5" customWidth="1"/>
    <col min="10764" max="10764" width="13.33203125" style="5" customWidth="1"/>
    <col min="10765" max="10769" width="4.6640625" style="5" customWidth="1"/>
    <col min="10770" max="10770" width="6.6640625" style="5" customWidth="1"/>
    <col min="10771" max="10773" width="5.1640625" style="5" customWidth="1"/>
    <col min="10774" max="10774" width="12" style="5" customWidth="1"/>
    <col min="10775" max="10775" width="17.1640625" style="5" customWidth="1"/>
    <col min="10776" max="10776" width="1.5" style="5" customWidth="1"/>
    <col min="10777" max="10777" width="5" style="5" customWidth="1"/>
    <col min="10778" max="10783" width="6.83203125" style="5" customWidth="1"/>
    <col min="10784" max="10784" width="6" style="5" customWidth="1"/>
    <col min="10785" max="10785" width="7.33203125" style="5" customWidth="1"/>
    <col min="10786" max="10786" width="6.83203125" style="5" customWidth="1"/>
    <col min="10787" max="10787" width="30.33203125" style="5" customWidth="1"/>
    <col min="10788" max="10788" width="9.33203125" style="5"/>
    <col min="10789" max="10789" width="11" style="5" bestFit="1" customWidth="1"/>
    <col min="10790" max="11007" width="9.33203125" style="5"/>
    <col min="11008" max="11008" width="42.6640625" style="5" customWidth="1"/>
    <col min="11009" max="11013" width="4.83203125" style="5" customWidth="1"/>
    <col min="11014" max="11014" width="0" style="5" hidden="1" customWidth="1"/>
    <col min="11015" max="11015" width="4.83203125" style="5" customWidth="1"/>
    <col min="11016" max="11016" width="6.1640625" style="5" customWidth="1"/>
    <col min="11017" max="11019" width="5.5" style="5" customWidth="1"/>
    <col min="11020" max="11020" width="13.33203125" style="5" customWidth="1"/>
    <col min="11021" max="11025" width="4.6640625" style="5" customWidth="1"/>
    <col min="11026" max="11026" width="6.6640625" style="5" customWidth="1"/>
    <col min="11027" max="11029" width="5.1640625" style="5" customWidth="1"/>
    <col min="11030" max="11030" width="12" style="5" customWidth="1"/>
    <col min="11031" max="11031" width="17.1640625" style="5" customWidth="1"/>
    <col min="11032" max="11032" width="1.5" style="5" customWidth="1"/>
    <col min="11033" max="11033" width="5" style="5" customWidth="1"/>
    <col min="11034" max="11039" width="6.83203125" style="5" customWidth="1"/>
    <col min="11040" max="11040" width="6" style="5" customWidth="1"/>
    <col min="11041" max="11041" width="7.33203125" style="5" customWidth="1"/>
    <col min="11042" max="11042" width="6.83203125" style="5" customWidth="1"/>
    <col min="11043" max="11043" width="30.33203125" style="5" customWidth="1"/>
    <col min="11044" max="11044" width="9.33203125" style="5"/>
    <col min="11045" max="11045" width="11" style="5" bestFit="1" customWidth="1"/>
    <col min="11046" max="11263" width="9.33203125" style="5"/>
    <col min="11264" max="11264" width="42.6640625" style="5" customWidth="1"/>
    <col min="11265" max="11269" width="4.83203125" style="5" customWidth="1"/>
    <col min="11270" max="11270" width="0" style="5" hidden="1" customWidth="1"/>
    <col min="11271" max="11271" width="4.83203125" style="5" customWidth="1"/>
    <col min="11272" max="11272" width="6.1640625" style="5" customWidth="1"/>
    <col min="11273" max="11275" width="5.5" style="5" customWidth="1"/>
    <col min="11276" max="11276" width="13.33203125" style="5" customWidth="1"/>
    <col min="11277" max="11281" width="4.6640625" style="5" customWidth="1"/>
    <col min="11282" max="11282" width="6.6640625" style="5" customWidth="1"/>
    <col min="11283" max="11285" width="5.1640625" style="5" customWidth="1"/>
    <col min="11286" max="11286" width="12" style="5" customWidth="1"/>
    <col min="11287" max="11287" width="17.1640625" style="5" customWidth="1"/>
    <col min="11288" max="11288" width="1.5" style="5" customWidth="1"/>
    <col min="11289" max="11289" width="5" style="5" customWidth="1"/>
    <col min="11290" max="11295" width="6.83203125" style="5" customWidth="1"/>
    <col min="11296" max="11296" width="6" style="5" customWidth="1"/>
    <col min="11297" max="11297" width="7.33203125" style="5" customWidth="1"/>
    <col min="11298" max="11298" width="6.83203125" style="5" customWidth="1"/>
    <col min="11299" max="11299" width="30.33203125" style="5" customWidth="1"/>
    <col min="11300" max="11300" width="9.33203125" style="5"/>
    <col min="11301" max="11301" width="11" style="5" bestFit="1" customWidth="1"/>
    <col min="11302" max="11519" width="9.33203125" style="5"/>
    <col min="11520" max="11520" width="42.6640625" style="5" customWidth="1"/>
    <col min="11521" max="11525" width="4.83203125" style="5" customWidth="1"/>
    <col min="11526" max="11526" width="0" style="5" hidden="1" customWidth="1"/>
    <col min="11527" max="11527" width="4.83203125" style="5" customWidth="1"/>
    <col min="11528" max="11528" width="6.1640625" style="5" customWidth="1"/>
    <col min="11529" max="11531" width="5.5" style="5" customWidth="1"/>
    <col min="11532" max="11532" width="13.33203125" style="5" customWidth="1"/>
    <col min="11533" max="11537" width="4.6640625" style="5" customWidth="1"/>
    <col min="11538" max="11538" width="6.6640625" style="5" customWidth="1"/>
    <col min="11539" max="11541" width="5.1640625" style="5" customWidth="1"/>
    <col min="11542" max="11542" width="12" style="5" customWidth="1"/>
    <col min="11543" max="11543" width="17.1640625" style="5" customWidth="1"/>
    <col min="11544" max="11544" width="1.5" style="5" customWidth="1"/>
    <col min="11545" max="11545" width="5" style="5" customWidth="1"/>
    <col min="11546" max="11551" width="6.83203125" style="5" customWidth="1"/>
    <col min="11552" max="11552" width="6" style="5" customWidth="1"/>
    <col min="11553" max="11553" width="7.33203125" style="5" customWidth="1"/>
    <col min="11554" max="11554" width="6.83203125" style="5" customWidth="1"/>
    <col min="11555" max="11555" width="30.33203125" style="5" customWidth="1"/>
    <col min="11556" max="11556" width="9.33203125" style="5"/>
    <col min="11557" max="11557" width="11" style="5" bestFit="1" customWidth="1"/>
    <col min="11558" max="11775" width="9.33203125" style="5"/>
    <col min="11776" max="11776" width="42.6640625" style="5" customWidth="1"/>
    <col min="11777" max="11781" width="4.83203125" style="5" customWidth="1"/>
    <col min="11782" max="11782" width="0" style="5" hidden="1" customWidth="1"/>
    <col min="11783" max="11783" width="4.83203125" style="5" customWidth="1"/>
    <col min="11784" max="11784" width="6.1640625" style="5" customWidth="1"/>
    <col min="11785" max="11787" width="5.5" style="5" customWidth="1"/>
    <col min="11788" max="11788" width="13.33203125" style="5" customWidth="1"/>
    <col min="11789" max="11793" width="4.6640625" style="5" customWidth="1"/>
    <col min="11794" max="11794" width="6.6640625" style="5" customWidth="1"/>
    <col min="11795" max="11797" width="5.1640625" style="5" customWidth="1"/>
    <col min="11798" max="11798" width="12" style="5" customWidth="1"/>
    <col min="11799" max="11799" width="17.1640625" style="5" customWidth="1"/>
    <col min="11800" max="11800" width="1.5" style="5" customWidth="1"/>
    <col min="11801" max="11801" width="5" style="5" customWidth="1"/>
    <col min="11802" max="11807" width="6.83203125" style="5" customWidth="1"/>
    <col min="11808" max="11808" width="6" style="5" customWidth="1"/>
    <col min="11809" max="11809" width="7.33203125" style="5" customWidth="1"/>
    <col min="11810" max="11810" width="6.83203125" style="5" customWidth="1"/>
    <col min="11811" max="11811" width="30.33203125" style="5" customWidth="1"/>
    <col min="11812" max="11812" width="9.33203125" style="5"/>
    <col min="11813" max="11813" width="11" style="5" bestFit="1" customWidth="1"/>
    <col min="11814" max="12031" width="9.33203125" style="5"/>
    <col min="12032" max="12032" width="42.6640625" style="5" customWidth="1"/>
    <col min="12033" max="12037" width="4.83203125" style="5" customWidth="1"/>
    <col min="12038" max="12038" width="0" style="5" hidden="1" customWidth="1"/>
    <col min="12039" max="12039" width="4.83203125" style="5" customWidth="1"/>
    <col min="12040" max="12040" width="6.1640625" style="5" customWidth="1"/>
    <col min="12041" max="12043" width="5.5" style="5" customWidth="1"/>
    <col min="12044" max="12044" width="13.33203125" style="5" customWidth="1"/>
    <col min="12045" max="12049" width="4.6640625" style="5" customWidth="1"/>
    <col min="12050" max="12050" width="6.6640625" style="5" customWidth="1"/>
    <col min="12051" max="12053" width="5.1640625" style="5" customWidth="1"/>
    <col min="12054" max="12054" width="12" style="5" customWidth="1"/>
    <col min="12055" max="12055" width="17.1640625" style="5" customWidth="1"/>
    <col min="12056" max="12056" width="1.5" style="5" customWidth="1"/>
    <col min="12057" max="12057" width="5" style="5" customWidth="1"/>
    <col min="12058" max="12063" width="6.83203125" style="5" customWidth="1"/>
    <col min="12064" max="12064" width="6" style="5" customWidth="1"/>
    <col min="12065" max="12065" width="7.33203125" style="5" customWidth="1"/>
    <col min="12066" max="12066" width="6.83203125" style="5" customWidth="1"/>
    <col min="12067" max="12067" width="30.33203125" style="5" customWidth="1"/>
    <col min="12068" max="12068" width="9.33203125" style="5"/>
    <col min="12069" max="12069" width="11" style="5" bestFit="1" customWidth="1"/>
    <col min="12070" max="12287" width="9.33203125" style="5"/>
    <col min="12288" max="12288" width="42.6640625" style="5" customWidth="1"/>
    <col min="12289" max="12293" width="4.83203125" style="5" customWidth="1"/>
    <col min="12294" max="12294" width="0" style="5" hidden="1" customWidth="1"/>
    <col min="12295" max="12295" width="4.83203125" style="5" customWidth="1"/>
    <col min="12296" max="12296" width="6.1640625" style="5" customWidth="1"/>
    <col min="12297" max="12299" width="5.5" style="5" customWidth="1"/>
    <col min="12300" max="12300" width="13.33203125" style="5" customWidth="1"/>
    <col min="12301" max="12305" width="4.6640625" style="5" customWidth="1"/>
    <col min="12306" max="12306" width="6.6640625" style="5" customWidth="1"/>
    <col min="12307" max="12309" width="5.1640625" style="5" customWidth="1"/>
    <col min="12310" max="12310" width="12" style="5" customWidth="1"/>
    <col min="12311" max="12311" width="17.1640625" style="5" customWidth="1"/>
    <col min="12312" max="12312" width="1.5" style="5" customWidth="1"/>
    <col min="12313" max="12313" width="5" style="5" customWidth="1"/>
    <col min="12314" max="12319" width="6.83203125" style="5" customWidth="1"/>
    <col min="12320" max="12320" width="6" style="5" customWidth="1"/>
    <col min="12321" max="12321" width="7.33203125" style="5" customWidth="1"/>
    <col min="12322" max="12322" width="6.83203125" style="5" customWidth="1"/>
    <col min="12323" max="12323" width="30.33203125" style="5" customWidth="1"/>
    <col min="12324" max="12324" width="9.33203125" style="5"/>
    <col min="12325" max="12325" width="11" style="5" bestFit="1" customWidth="1"/>
    <col min="12326" max="12543" width="9.33203125" style="5"/>
    <col min="12544" max="12544" width="42.6640625" style="5" customWidth="1"/>
    <col min="12545" max="12549" width="4.83203125" style="5" customWidth="1"/>
    <col min="12550" max="12550" width="0" style="5" hidden="1" customWidth="1"/>
    <col min="12551" max="12551" width="4.83203125" style="5" customWidth="1"/>
    <col min="12552" max="12552" width="6.1640625" style="5" customWidth="1"/>
    <col min="12553" max="12555" width="5.5" style="5" customWidth="1"/>
    <col min="12556" max="12556" width="13.33203125" style="5" customWidth="1"/>
    <col min="12557" max="12561" width="4.6640625" style="5" customWidth="1"/>
    <col min="12562" max="12562" width="6.6640625" style="5" customWidth="1"/>
    <col min="12563" max="12565" width="5.1640625" style="5" customWidth="1"/>
    <col min="12566" max="12566" width="12" style="5" customWidth="1"/>
    <col min="12567" max="12567" width="17.1640625" style="5" customWidth="1"/>
    <col min="12568" max="12568" width="1.5" style="5" customWidth="1"/>
    <col min="12569" max="12569" width="5" style="5" customWidth="1"/>
    <col min="12570" max="12575" width="6.83203125" style="5" customWidth="1"/>
    <col min="12576" max="12576" width="6" style="5" customWidth="1"/>
    <col min="12577" max="12577" width="7.33203125" style="5" customWidth="1"/>
    <col min="12578" max="12578" width="6.83203125" style="5" customWidth="1"/>
    <col min="12579" max="12579" width="30.33203125" style="5" customWidth="1"/>
    <col min="12580" max="12580" width="9.33203125" style="5"/>
    <col min="12581" max="12581" width="11" style="5" bestFit="1" customWidth="1"/>
    <col min="12582" max="12799" width="9.33203125" style="5"/>
    <col min="12800" max="12800" width="42.6640625" style="5" customWidth="1"/>
    <col min="12801" max="12805" width="4.83203125" style="5" customWidth="1"/>
    <col min="12806" max="12806" width="0" style="5" hidden="1" customWidth="1"/>
    <col min="12807" max="12807" width="4.83203125" style="5" customWidth="1"/>
    <col min="12808" max="12808" width="6.1640625" style="5" customWidth="1"/>
    <col min="12809" max="12811" width="5.5" style="5" customWidth="1"/>
    <col min="12812" max="12812" width="13.33203125" style="5" customWidth="1"/>
    <col min="12813" max="12817" width="4.6640625" style="5" customWidth="1"/>
    <col min="12818" max="12818" width="6.6640625" style="5" customWidth="1"/>
    <col min="12819" max="12821" width="5.1640625" style="5" customWidth="1"/>
    <col min="12822" max="12822" width="12" style="5" customWidth="1"/>
    <col min="12823" max="12823" width="17.1640625" style="5" customWidth="1"/>
    <col min="12824" max="12824" width="1.5" style="5" customWidth="1"/>
    <col min="12825" max="12825" width="5" style="5" customWidth="1"/>
    <col min="12826" max="12831" width="6.83203125" style="5" customWidth="1"/>
    <col min="12832" max="12832" width="6" style="5" customWidth="1"/>
    <col min="12833" max="12833" width="7.33203125" style="5" customWidth="1"/>
    <col min="12834" max="12834" width="6.83203125" style="5" customWidth="1"/>
    <col min="12835" max="12835" width="30.33203125" style="5" customWidth="1"/>
    <col min="12836" max="12836" width="9.33203125" style="5"/>
    <col min="12837" max="12837" width="11" style="5" bestFit="1" customWidth="1"/>
    <col min="12838" max="13055" width="9.33203125" style="5"/>
    <col min="13056" max="13056" width="42.6640625" style="5" customWidth="1"/>
    <col min="13057" max="13061" width="4.83203125" style="5" customWidth="1"/>
    <col min="13062" max="13062" width="0" style="5" hidden="1" customWidth="1"/>
    <col min="13063" max="13063" width="4.83203125" style="5" customWidth="1"/>
    <col min="13064" max="13064" width="6.1640625" style="5" customWidth="1"/>
    <col min="13065" max="13067" width="5.5" style="5" customWidth="1"/>
    <col min="13068" max="13068" width="13.33203125" style="5" customWidth="1"/>
    <col min="13069" max="13073" width="4.6640625" style="5" customWidth="1"/>
    <col min="13074" max="13074" width="6.6640625" style="5" customWidth="1"/>
    <col min="13075" max="13077" width="5.1640625" style="5" customWidth="1"/>
    <col min="13078" max="13078" width="12" style="5" customWidth="1"/>
    <col min="13079" max="13079" width="17.1640625" style="5" customWidth="1"/>
    <col min="13080" max="13080" width="1.5" style="5" customWidth="1"/>
    <col min="13081" max="13081" width="5" style="5" customWidth="1"/>
    <col min="13082" max="13087" width="6.83203125" style="5" customWidth="1"/>
    <col min="13088" max="13088" width="6" style="5" customWidth="1"/>
    <col min="13089" max="13089" width="7.33203125" style="5" customWidth="1"/>
    <col min="13090" max="13090" width="6.83203125" style="5" customWidth="1"/>
    <col min="13091" max="13091" width="30.33203125" style="5" customWidth="1"/>
    <col min="13092" max="13092" width="9.33203125" style="5"/>
    <col min="13093" max="13093" width="11" style="5" bestFit="1" customWidth="1"/>
    <col min="13094" max="13311" width="9.33203125" style="5"/>
    <col min="13312" max="13312" width="42.6640625" style="5" customWidth="1"/>
    <col min="13313" max="13317" width="4.83203125" style="5" customWidth="1"/>
    <col min="13318" max="13318" width="0" style="5" hidden="1" customWidth="1"/>
    <col min="13319" max="13319" width="4.83203125" style="5" customWidth="1"/>
    <col min="13320" max="13320" width="6.1640625" style="5" customWidth="1"/>
    <col min="13321" max="13323" width="5.5" style="5" customWidth="1"/>
    <col min="13324" max="13324" width="13.33203125" style="5" customWidth="1"/>
    <col min="13325" max="13329" width="4.6640625" style="5" customWidth="1"/>
    <col min="13330" max="13330" width="6.6640625" style="5" customWidth="1"/>
    <col min="13331" max="13333" width="5.1640625" style="5" customWidth="1"/>
    <col min="13334" max="13334" width="12" style="5" customWidth="1"/>
    <col min="13335" max="13335" width="17.1640625" style="5" customWidth="1"/>
    <col min="13336" max="13336" width="1.5" style="5" customWidth="1"/>
    <col min="13337" max="13337" width="5" style="5" customWidth="1"/>
    <col min="13338" max="13343" width="6.83203125" style="5" customWidth="1"/>
    <col min="13344" max="13344" width="6" style="5" customWidth="1"/>
    <col min="13345" max="13345" width="7.33203125" style="5" customWidth="1"/>
    <col min="13346" max="13346" width="6.83203125" style="5" customWidth="1"/>
    <col min="13347" max="13347" width="30.33203125" style="5" customWidth="1"/>
    <col min="13348" max="13348" width="9.33203125" style="5"/>
    <col min="13349" max="13349" width="11" style="5" bestFit="1" customWidth="1"/>
    <col min="13350" max="13567" width="9.33203125" style="5"/>
    <col min="13568" max="13568" width="42.6640625" style="5" customWidth="1"/>
    <col min="13569" max="13573" width="4.83203125" style="5" customWidth="1"/>
    <col min="13574" max="13574" width="0" style="5" hidden="1" customWidth="1"/>
    <col min="13575" max="13575" width="4.83203125" style="5" customWidth="1"/>
    <col min="13576" max="13576" width="6.1640625" style="5" customWidth="1"/>
    <col min="13577" max="13579" width="5.5" style="5" customWidth="1"/>
    <col min="13580" max="13580" width="13.33203125" style="5" customWidth="1"/>
    <col min="13581" max="13585" width="4.6640625" style="5" customWidth="1"/>
    <col min="13586" max="13586" width="6.6640625" style="5" customWidth="1"/>
    <col min="13587" max="13589" width="5.1640625" style="5" customWidth="1"/>
    <col min="13590" max="13590" width="12" style="5" customWidth="1"/>
    <col min="13591" max="13591" width="17.1640625" style="5" customWidth="1"/>
    <col min="13592" max="13592" width="1.5" style="5" customWidth="1"/>
    <col min="13593" max="13593" width="5" style="5" customWidth="1"/>
    <col min="13594" max="13599" width="6.83203125" style="5" customWidth="1"/>
    <col min="13600" max="13600" width="6" style="5" customWidth="1"/>
    <col min="13601" max="13601" width="7.33203125" style="5" customWidth="1"/>
    <col min="13602" max="13602" width="6.83203125" style="5" customWidth="1"/>
    <col min="13603" max="13603" width="30.33203125" style="5" customWidth="1"/>
    <col min="13604" max="13604" width="9.33203125" style="5"/>
    <col min="13605" max="13605" width="11" style="5" bestFit="1" customWidth="1"/>
    <col min="13606" max="13823" width="9.33203125" style="5"/>
    <col min="13824" max="13824" width="42.6640625" style="5" customWidth="1"/>
    <col min="13825" max="13829" width="4.83203125" style="5" customWidth="1"/>
    <col min="13830" max="13830" width="0" style="5" hidden="1" customWidth="1"/>
    <col min="13831" max="13831" width="4.83203125" style="5" customWidth="1"/>
    <col min="13832" max="13832" width="6.1640625" style="5" customWidth="1"/>
    <col min="13833" max="13835" width="5.5" style="5" customWidth="1"/>
    <col min="13836" max="13836" width="13.33203125" style="5" customWidth="1"/>
    <col min="13837" max="13841" width="4.6640625" style="5" customWidth="1"/>
    <col min="13842" max="13842" width="6.6640625" style="5" customWidth="1"/>
    <col min="13843" max="13845" width="5.1640625" style="5" customWidth="1"/>
    <col min="13846" max="13846" width="12" style="5" customWidth="1"/>
    <col min="13847" max="13847" width="17.1640625" style="5" customWidth="1"/>
    <col min="13848" max="13848" width="1.5" style="5" customWidth="1"/>
    <col min="13849" max="13849" width="5" style="5" customWidth="1"/>
    <col min="13850" max="13855" width="6.83203125" style="5" customWidth="1"/>
    <col min="13856" max="13856" width="6" style="5" customWidth="1"/>
    <col min="13857" max="13857" width="7.33203125" style="5" customWidth="1"/>
    <col min="13858" max="13858" width="6.83203125" style="5" customWidth="1"/>
    <col min="13859" max="13859" width="30.33203125" style="5" customWidth="1"/>
    <col min="13860" max="13860" width="9.33203125" style="5"/>
    <col min="13861" max="13861" width="11" style="5" bestFit="1" customWidth="1"/>
    <col min="13862" max="14079" width="9.33203125" style="5"/>
    <col min="14080" max="14080" width="42.6640625" style="5" customWidth="1"/>
    <col min="14081" max="14085" width="4.83203125" style="5" customWidth="1"/>
    <col min="14086" max="14086" width="0" style="5" hidden="1" customWidth="1"/>
    <col min="14087" max="14087" width="4.83203125" style="5" customWidth="1"/>
    <col min="14088" max="14088" width="6.1640625" style="5" customWidth="1"/>
    <col min="14089" max="14091" width="5.5" style="5" customWidth="1"/>
    <col min="14092" max="14092" width="13.33203125" style="5" customWidth="1"/>
    <col min="14093" max="14097" width="4.6640625" style="5" customWidth="1"/>
    <col min="14098" max="14098" width="6.6640625" style="5" customWidth="1"/>
    <col min="14099" max="14101" width="5.1640625" style="5" customWidth="1"/>
    <col min="14102" max="14102" width="12" style="5" customWidth="1"/>
    <col min="14103" max="14103" width="17.1640625" style="5" customWidth="1"/>
    <col min="14104" max="14104" width="1.5" style="5" customWidth="1"/>
    <col min="14105" max="14105" width="5" style="5" customWidth="1"/>
    <col min="14106" max="14111" width="6.83203125" style="5" customWidth="1"/>
    <col min="14112" max="14112" width="6" style="5" customWidth="1"/>
    <col min="14113" max="14113" width="7.33203125" style="5" customWidth="1"/>
    <col min="14114" max="14114" width="6.83203125" style="5" customWidth="1"/>
    <col min="14115" max="14115" width="30.33203125" style="5" customWidth="1"/>
    <col min="14116" max="14116" width="9.33203125" style="5"/>
    <col min="14117" max="14117" width="11" style="5" bestFit="1" customWidth="1"/>
    <col min="14118" max="14335" width="9.33203125" style="5"/>
    <col min="14336" max="14336" width="42.6640625" style="5" customWidth="1"/>
    <col min="14337" max="14341" width="4.83203125" style="5" customWidth="1"/>
    <col min="14342" max="14342" width="0" style="5" hidden="1" customWidth="1"/>
    <col min="14343" max="14343" width="4.83203125" style="5" customWidth="1"/>
    <col min="14344" max="14344" width="6.1640625" style="5" customWidth="1"/>
    <col min="14345" max="14347" width="5.5" style="5" customWidth="1"/>
    <col min="14348" max="14348" width="13.33203125" style="5" customWidth="1"/>
    <col min="14349" max="14353" width="4.6640625" style="5" customWidth="1"/>
    <col min="14354" max="14354" width="6.6640625" style="5" customWidth="1"/>
    <col min="14355" max="14357" width="5.1640625" style="5" customWidth="1"/>
    <col min="14358" max="14358" width="12" style="5" customWidth="1"/>
    <col min="14359" max="14359" width="17.1640625" style="5" customWidth="1"/>
    <col min="14360" max="14360" width="1.5" style="5" customWidth="1"/>
    <col min="14361" max="14361" width="5" style="5" customWidth="1"/>
    <col min="14362" max="14367" width="6.83203125" style="5" customWidth="1"/>
    <col min="14368" max="14368" width="6" style="5" customWidth="1"/>
    <col min="14369" max="14369" width="7.33203125" style="5" customWidth="1"/>
    <col min="14370" max="14370" width="6.83203125" style="5" customWidth="1"/>
    <col min="14371" max="14371" width="30.33203125" style="5" customWidth="1"/>
    <col min="14372" max="14372" width="9.33203125" style="5"/>
    <col min="14373" max="14373" width="11" style="5" bestFit="1" customWidth="1"/>
    <col min="14374" max="14591" width="9.33203125" style="5"/>
    <col min="14592" max="14592" width="42.6640625" style="5" customWidth="1"/>
    <col min="14593" max="14597" width="4.83203125" style="5" customWidth="1"/>
    <col min="14598" max="14598" width="0" style="5" hidden="1" customWidth="1"/>
    <col min="14599" max="14599" width="4.83203125" style="5" customWidth="1"/>
    <col min="14600" max="14600" width="6.1640625" style="5" customWidth="1"/>
    <col min="14601" max="14603" width="5.5" style="5" customWidth="1"/>
    <col min="14604" max="14604" width="13.33203125" style="5" customWidth="1"/>
    <col min="14605" max="14609" width="4.6640625" style="5" customWidth="1"/>
    <col min="14610" max="14610" width="6.6640625" style="5" customWidth="1"/>
    <col min="14611" max="14613" width="5.1640625" style="5" customWidth="1"/>
    <col min="14614" max="14614" width="12" style="5" customWidth="1"/>
    <col min="14615" max="14615" width="17.1640625" style="5" customWidth="1"/>
    <col min="14616" max="14616" width="1.5" style="5" customWidth="1"/>
    <col min="14617" max="14617" width="5" style="5" customWidth="1"/>
    <col min="14618" max="14623" width="6.83203125" style="5" customWidth="1"/>
    <col min="14624" max="14624" width="6" style="5" customWidth="1"/>
    <col min="14625" max="14625" width="7.33203125" style="5" customWidth="1"/>
    <col min="14626" max="14626" width="6.83203125" style="5" customWidth="1"/>
    <col min="14627" max="14627" width="30.33203125" style="5" customWidth="1"/>
    <col min="14628" max="14628" width="9.33203125" style="5"/>
    <col min="14629" max="14629" width="11" style="5" bestFit="1" customWidth="1"/>
    <col min="14630" max="14847" width="9.33203125" style="5"/>
    <col min="14848" max="14848" width="42.6640625" style="5" customWidth="1"/>
    <col min="14849" max="14853" width="4.83203125" style="5" customWidth="1"/>
    <col min="14854" max="14854" width="0" style="5" hidden="1" customWidth="1"/>
    <col min="14855" max="14855" width="4.83203125" style="5" customWidth="1"/>
    <col min="14856" max="14856" width="6.1640625" style="5" customWidth="1"/>
    <col min="14857" max="14859" width="5.5" style="5" customWidth="1"/>
    <col min="14860" max="14860" width="13.33203125" style="5" customWidth="1"/>
    <col min="14861" max="14865" width="4.6640625" style="5" customWidth="1"/>
    <col min="14866" max="14866" width="6.6640625" style="5" customWidth="1"/>
    <col min="14867" max="14869" width="5.1640625" style="5" customWidth="1"/>
    <col min="14870" max="14870" width="12" style="5" customWidth="1"/>
    <col min="14871" max="14871" width="17.1640625" style="5" customWidth="1"/>
    <col min="14872" max="14872" width="1.5" style="5" customWidth="1"/>
    <col min="14873" max="14873" width="5" style="5" customWidth="1"/>
    <col min="14874" max="14879" width="6.83203125" style="5" customWidth="1"/>
    <col min="14880" max="14880" width="6" style="5" customWidth="1"/>
    <col min="14881" max="14881" width="7.33203125" style="5" customWidth="1"/>
    <col min="14882" max="14882" width="6.83203125" style="5" customWidth="1"/>
    <col min="14883" max="14883" width="30.33203125" style="5" customWidth="1"/>
    <col min="14884" max="14884" width="9.33203125" style="5"/>
    <col min="14885" max="14885" width="11" style="5" bestFit="1" customWidth="1"/>
    <col min="14886" max="15103" width="9.33203125" style="5"/>
    <col min="15104" max="15104" width="42.6640625" style="5" customWidth="1"/>
    <col min="15105" max="15109" width="4.83203125" style="5" customWidth="1"/>
    <col min="15110" max="15110" width="0" style="5" hidden="1" customWidth="1"/>
    <col min="15111" max="15111" width="4.83203125" style="5" customWidth="1"/>
    <col min="15112" max="15112" width="6.1640625" style="5" customWidth="1"/>
    <col min="15113" max="15115" width="5.5" style="5" customWidth="1"/>
    <col min="15116" max="15116" width="13.33203125" style="5" customWidth="1"/>
    <col min="15117" max="15121" width="4.6640625" style="5" customWidth="1"/>
    <col min="15122" max="15122" width="6.6640625" style="5" customWidth="1"/>
    <col min="15123" max="15125" width="5.1640625" style="5" customWidth="1"/>
    <col min="15126" max="15126" width="12" style="5" customWidth="1"/>
    <col min="15127" max="15127" width="17.1640625" style="5" customWidth="1"/>
    <col min="15128" max="15128" width="1.5" style="5" customWidth="1"/>
    <col min="15129" max="15129" width="5" style="5" customWidth="1"/>
    <col min="15130" max="15135" width="6.83203125" style="5" customWidth="1"/>
    <col min="15136" max="15136" width="6" style="5" customWidth="1"/>
    <col min="15137" max="15137" width="7.33203125" style="5" customWidth="1"/>
    <col min="15138" max="15138" width="6.83203125" style="5" customWidth="1"/>
    <col min="15139" max="15139" width="30.33203125" style="5" customWidth="1"/>
    <col min="15140" max="15140" width="9.33203125" style="5"/>
    <col min="15141" max="15141" width="11" style="5" bestFit="1" customWidth="1"/>
    <col min="15142" max="15359" width="9.33203125" style="5"/>
    <col min="15360" max="15360" width="42.6640625" style="5" customWidth="1"/>
    <col min="15361" max="15365" width="4.83203125" style="5" customWidth="1"/>
    <col min="15366" max="15366" width="0" style="5" hidden="1" customWidth="1"/>
    <col min="15367" max="15367" width="4.83203125" style="5" customWidth="1"/>
    <col min="15368" max="15368" width="6.1640625" style="5" customWidth="1"/>
    <col min="15369" max="15371" width="5.5" style="5" customWidth="1"/>
    <col min="15372" max="15372" width="13.33203125" style="5" customWidth="1"/>
    <col min="15373" max="15377" width="4.6640625" style="5" customWidth="1"/>
    <col min="15378" max="15378" width="6.6640625" style="5" customWidth="1"/>
    <col min="15379" max="15381" width="5.1640625" style="5" customWidth="1"/>
    <col min="15382" max="15382" width="12" style="5" customWidth="1"/>
    <col min="15383" max="15383" width="17.1640625" style="5" customWidth="1"/>
    <col min="15384" max="15384" width="1.5" style="5" customWidth="1"/>
    <col min="15385" max="15385" width="5" style="5" customWidth="1"/>
    <col min="15386" max="15391" width="6.83203125" style="5" customWidth="1"/>
    <col min="15392" max="15392" width="6" style="5" customWidth="1"/>
    <col min="15393" max="15393" width="7.33203125" style="5" customWidth="1"/>
    <col min="15394" max="15394" width="6.83203125" style="5" customWidth="1"/>
    <col min="15395" max="15395" width="30.33203125" style="5" customWidth="1"/>
    <col min="15396" max="15396" width="9.33203125" style="5"/>
    <col min="15397" max="15397" width="11" style="5" bestFit="1" customWidth="1"/>
    <col min="15398" max="15615" width="9.33203125" style="5"/>
    <col min="15616" max="15616" width="42.6640625" style="5" customWidth="1"/>
    <col min="15617" max="15621" width="4.83203125" style="5" customWidth="1"/>
    <col min="15622" max="15622" width="0" style="5" hidden="1" customWidth="1"/>
    <col min="15623" max="15623" width="4.83203125" style="5" customWidth="1"/>
    <col min="15624" max="15624" width="6.1640625" style="5" customWidth="1"/>
    <col min="15625" max="15627" width="5.5" style="5" customWidth="1"/>
    <col min="15628" max="15628" width="13.33203125" style="5" customWidth="1"/>
    <col min="15629" max="15633" width="4.6640625" style="5" customWidth="1"/>
    <col min="15634" max="15634" width="6.6640625" style="5" customWidth="1"/>
    <col min="15635" max="15637" width="5.1640625" style="5" customWidth="1"/>
    <col min="15638" max="15638" width="12" style="5" customWidth="1"/>
    <col min="15639" max="15639" width="17.1640625" style="5" customWidth="1"/>
    <col min="15640" max="15640" width="1.5" style="5" customWidth="1"/>
    <col min="15641" max="15641" width="5" style="5" customWidth="1"/>
    <col min="15642" max="15647" width="6.83203125" style="5" customWidth="1"/>
    <col min="15648" max="15648" width="6" style="5" customWidth="1"/>
    <col min="15649" max="15649" width="7.33203125" style="5" customWidth="1"/>
    <col min="15650" max="15650" width="6.83203125" style="5" customWidth="1"/>
    <col min="15651" max="15651" width="30.33203125" style="5" customWidth="1"/>
    <col min="15652" max="15652" width="9.33203125" style="5"/>
    <col min="15653" max="15653" width="11" style="5" bestFit="1" customWidth="1"/>
    <col min="15654" max="15871" width="9.33203125" style="5"/>
    <col min="15872" max="15872" width="42.6640625" style="5" customWidth="1"/>
    <col min="15873" max="15877" width="4.83203125" style="5" customWidth="1"/>
    <col min="15878" max="15878" width="0" style="5" hidden="1" customWidth="1"/>
    <col min="15879" max="15879" width="4.83203125" style="5" customWidth="1"/>
    <col min="15880" max="15880" width="6.1640625" style="5" customWidth="1"/>
    <col min="15881" max="15883" width="5.5" style="5" customWidth="1"/>
    <col min="15884" max="15884" width="13.33203125" style="5" customWidth="1"/>
    <col min="15885" max="15889" width="4.6640625" style="5" customWidth="1"/>
    <col min="15890" max="15890" width="6.6640625" style="5" customWidth="1"/>
    <col min="15891" max="15893" width="5.1640625" style="5" customWidth="1"/>
    <col min="15894" max="15894" width="12" style="5" customWidth="1"/>
    <col min="15895" max="15895" width="17.1640625" style="5" customWidth="1"/>
    <col min="15896" max="15896" width="1.5" style="5" customWidth="1"/>
    <col min="15897" max="15897" width="5" style="5" customWidth="1"/>
    <col min="15898" max="15903" width="6.83203125" style="5" customWidth="1"/>
    <col min="15904" max="15904" width="6" style="5" customWidth="1"/>
    <col min="15905" max="15905" width="7.33203125" style="5" customWidth="1"/>
    <col min="15906" max="15906" width="6.83203125" style="5" customWidth="1"/>
    <col min="15907" max="15907" width="30.33203125" style="5" customWidth="1"/>
    <col min="15908" max="15908" width="9.33203125" style="5"/>
    <col min="15909" max="15909" width="11" style="5" bestFit="1" customWidth="1"/>
    <col min="15910" max="16127" width="9.33203125" style="5"/>
    <col min="16128" max="16128" width="42.6640625" style="5" customWidth="1"/>
    <col min="16129" max="16133" width="4.83203125" style="5" customWidth="1"/>
    <col min="16134" max="16134" width="0" style="5" hidden="1" customWidth="1"/>
    <col min="16135" max="16135" width="4.83203125" style="5" customWidth="1"/>
    <col min="16136" max="16136" width="6.1640625" style="5" customWidth="1"/>
    <col min="16137" max="16139" width="5.5" style="5" customWidth="1"/>
    <col min="16140" max="16140" width="13.33203125" style="5" customWidth="1"/>
    <col min="16141" max="16145" width="4.6640625" style="5" customWidth="1"/>
    <col min="16146" max="16146" width="6.6640625" style="5" customWidth="1"/>
    <col min="16147" max="16149" width="5.1640625" style="5" customWidth="1"/>
    <col min="16150" max="16150" width="12" style="5" customWidth="1"/>
    <col min="16151" max="16151" width="17.1640625" style="5" customWidth="1"/>
    <col min="16152" max="16152" width="1.5" style="5" customWidth="1"/>
    <col min="16153" max="16153" width="5" style="5" customWidth="1"/>
    <col min="16154" max="16159" width="6.83203125" style="5" customWidth="1"/>
    <col min="16160" max="16160" width="6" style="5" customWidth="1"/>
    <col min="16161" max="16161" width="7.33203125" style="5" customWidth="1"/>
    <col min="16162" max="16162" width="6.83203125" style="5" customWidth="1"/>
    <col min="16163" max="16163" width="30.33203125" style="5" customWidth="1"/>
    <col min="16164" max="16164" width="9.33203125" style="5"/>
    <col min="16165" max="16165" width="11" style="5" bestFit="1" customWidth="1"/>
    <col min="16166" max="16384" width="9.33203125" style="5"/>
  </cols>
  <sheetData>
    <row r="1" spans="1:35" s="1" customFormat="1" ht="23.25" customHeight="1" thickBot="1" x14ac:dyDescent="0.25">
      <c r="A1" s="246" t="s">
        <v>131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</row>
    <row r="2" spans="1:35" ht="13.5" customHeight="1" thickBot="1" x14ac:dyDescent="0.3">
      <c r="A2" s="2" t="s">
        <v>148</v>
      </c>
    </row>
    <row r="3" spans="1:35" ht="12.75" customHeight="1" thickBot="1" x14ac:dyDescent="0.3">
      <c r="A3" s="248"/>
      <c r="B3" s="250" t="s">
        <v>0</v>
      </c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2"/>
      <c r="N3" s="250" t="s">
        <v>1</v>
      </c>
      <c r="O3" s="251"/>
      <c r="P3" s="251"/>
      <c r="Q3" s="251"/>
      <c r="R3" s="251"/>
      <c r="S3" s="251"/>
      <c r="T3" s="251"/>
      <c r="U3" s="251"/>
      <c r="V3" s="251"/>
      <c r="W3" s="251"/>
      <c r="X3" s="253" t="s">
        <v>2</v>
      </c>
      <c r="Y3" s="6"/>
      <c r="Z3" s="250" t="s">
        <v>26</v>
      </c>
      <c r="AA3" s="255"/>
      <c r="AB3" s="250" t="s">
        <v>3</v>
      </c>
      <c r="AC3" s="251"/>
      <c r="AD3" s="251"/>
      <c r="AE3" s="256"/>
      <c r="AF3" s="256"/>
      <c r="AG3" s="256"/>
      <c r="AH3" s="256"/>
      <c r="AI3" s="256"/>
    </row>
    <row r="4" spans="1:35" s="21" customFormat="1" ht="76.5" customHeight="1" thickBot="1" x14ac:dyDescent="0.25">
      <c r="A4" s="249"/>
      <c r="B4" s="7" t="s">
        <v>4</v>
      </c>
      <c r="C4" s="8" t="s">
        <v>5</v>
      </c>
      <c r="D4" s="9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10" t="s">
        <v>13</v>
      </c>
      <c r="L4" s="11" t="s">
        <v>14</v>
      </c>
      <c r="M4" s="12" t="s">
        <v>15</v>
      </c>
      <c r="N4" s="7" t="s">
        <v>16</v>
      </c>
      <c r="O4" s="9" t="s">
        <v>27</v>
      </c>
      <c r="P4" s="8" t="s">
        <v>17</v>
      </c>
      <c r="Q4" s="8" t="s">
        <v>7</v>
      </c>
      <c r="R4" s="8" t="s">
        <v>10</v>
      </c>
      <c r="S4" s="8" t="s">
        <v>11</v>
      </c>
      <c r="T4" s="8" t="s">
        <v>12</v>
      </c>
      <c r="U4" s="10" t="s">
        <v>18</v>
      </c>
      <c r="V4" s="13" t="s">
        <v>14</v>
      </c>
      <c r="W4" s="14" t="s">
        <v>19</v>
      </c>
      <c r="X4" s="254"/>
      <c r="Y4" s="6"/>
      <c r="Z4" s="15" t="s">
        <v>20</v>
      </c>
      <c r="AA4" s="16" t="s">
        <v>22</v>
      </c>
      <c r="AB4" s="17" t="s">
        <v>20</v>
      </c>
      <c r="AC4" s="18" t="s">
        <v>21</v>
      </c>
      <c r="AD4" s="18" t="s">
        <v>22</v>
      </c>
      <c r="AE4" s="19" t="s">
        <v>23</v>
      </c>
      <c r="AF4" s="20" t="s">
        <v>28</v>
      </c>
      <c r="AG4" s="20" t="s">
        <v>24</v>
      </c>
      <c r="AH4" s="20" t="s">
        <v>29</v>
      </c>
      <c r="AI4" s="20" t="s">
        <v>30</v>
      </c>
    </row>
    <row r="5" spans="1:35" x14ac:dyDescent="0.25">
      <c r="A5" s="22" t="s">
        <v>44</v>
      </c>
      <c r="B5" s="23">
        <v>20</v>
      </c>
      <c r="C5" s="24">
        <v>1</v>
      </c>
      <c r="D5" s="24"/>
      <c r="E5" s="24">
        <v>1</v>
      </c>
      <c r="F5" s="24">
        <v>1</v>
      </c>
      <c r="G5" s="24"/>
      <c r="H5" s="24"/>
      <c r="I5" s="24">
        <v>1</v>
      </c>
      <c r="J5" s="24"/>
      <c r="K5" s="24">
        <v>1</v>
      </c>
      <c r="L5" s="24">
        <v>1</v>
      </c>
      <c r="M5" s="236">
        <f>SUMPRODUCT(B5:L5,$B$114:$L$114)</f>
        <v>0</v>
      </c>
      <c r="N5" s="23">
        <v>83</v>
      </c>
      <c r="O5" s="24">
        <v>3</v>
      </c>
      <c r="P5" s="24">
        <v>2</v>
      </c>
      <c r="Q5" s="24">
        <v>1</v>
      </c>
      <c r="R5" s="24"/>
      <c r="S5" s="24">
        <v>1</v>
      </c>
      <c r="T5" s="24"/>
      <c r="U5" s="24">
        <v>1</v>
      </c>
      <c r="V5" s="24">
        <v>1</v>
      </c>
      <c r="W5" s="236">
        <f>SUMPRODUCT(N5:V5,$N$114:$V$114)</f>
        <v>0</v>
      </c>
      <c r="X5" s="55">
        <f t="shared" ref="X5:X56" si="0">SUM(M5,W5)</f>
        <v>0</v>
      </c>
      <c r="Y5" s="29"/>
      <c r="Z5" s="30"/>
      <c r="AA5" s="31"/>
      <c r="AB5" s="99"/>
      <c r="AC5" s="100"/>
      <c r="AD5" s="100"/>
      <c r="AE5" s="101"/>
      <c r="AF5" s="102"/>
      <c r="AG5" s="102"/>
      <c r="AH5" s="102"/>
      <c r="AI5" s="103"/>
    </row>
    <row r="6" spans="1:35" x14ac:dyDescent="0.25">
      <c r="A6" s="32" t="s">
        <v>45</v>
      </c>
      <c r="B6" s="33">
        <v>22</v>
      </c>
      <c r="C6" s="34">
        <v>4</v>
      </c>
      <c r="D6" s="34"/>
      <c r="E6" s="34"/>
      <c r="F6" s="34">
        <v>1</v>
      </c>
      <c r="G6" s="34"/>
      <c r="H6" s="34"/>
      <c r="I6" s="34">
        <v>1</v>
      </c>
      <c r="J6" s="34"/>
      <c r="K6" s="34">
        <v>1</v>
      </c>
      <c r="L6" s="34">
        <v>1</v>
      </c>
      <c r="M6" s="237">
        <f t="shared" ref="M6:M8" si="1">SUMPRODUCT(B6:L6,$B$114:$L$114)</f>
        <v>0</v>
      </c>
      <c r="N6" s="33">
        <v>56</v>
      </c>
      <c r="O6" s="34">
        <v>3</v>
      </c>
      <c r="P6" s="34">
        <v>1</v>
      </c>
      <c r="Q6" s="34">
        <v>1</v>
      </c>
      <c r="R6" s="34">
        <v>1</v>
      </c>
      <c r="S6" s="34">
        <v>1</v>
      </c>
      <c r="T6" s="34"/>
      <c r="U6" s="34">
        <v>1</v>
      </c>
      <c r="V6" s="34">
        <v>1</v>
      </c>
      <c r="W6" s="242">
        <f t="shared" ref="W6:W69" si="2">SUMPRODUCT(N6:V6,$N$114:$V$114)</f>
        <v>0</v>
      </c>
      <c r="X6" s="46">
        <f t="shared" si="0"/>
        <v>0</v>
      </c>
      <c r="Y6" s="71"/>
      <c r="Z6" s="72"/>
      <c r="AA6" s="73"/>
      <c r="AB6" s="74"/>
      <c r="AC6" s="75"/>
      <c r="AD6" s="75"/>
      <c r="AE6" s="76"/>
      <c r="AF6" s="77"/>
      <c r="AG6" s="77"/>
      <c r="AH6" s="77"/>
      <c r="AI6" s="78"/>
    </row>
    <row r="7" spans="1:35" s="79" customFormat="1" x14ac:dyDescent="0.25">
      <c r="A7" s="32" t="s">
        <v>46</v>
      </c>
      <c r="B7" s="33">
        <v>18</v>
      </c>
      <c r="C7" s="34">
        <v>5</v>
      </c>
      <c r="D7" s="34"/>
      <c r="E7" s="34">
        <v>2</v>
      </c>
      <c r="F7" s="34">
        <v>1</v>
      </c>
      <c r="G7" s="34"/>
      <c r="H7" s="34"/>
      <c r="I7" s="34">
        <v>1</v>
      </c>
      <c r="J7" s="34"/>
      <c r="K7" s="34">
        <v>1</v>
      </c>
      <c r="L7" s="34">
        <v>1</v>
      </c>
      <c r="M7" s="237">
        <f t="shared" si="1"/>
        <v>0</v>
      </c>
      <c r="N7" s="33">
        <v>114</v>
      </c>
      <c r="O7" s="34">
        <v>7</v>
      </c>
      <c r="P7" s="34">
        <v>1</v>
      </c>
      <c r="Q7" s="34">
        <v>1</v>
      </c>
      <c r="R7" s="34">
        <v>2</v>
      </c>
      <c r="S7" s="34">
        <v>1</v>
      </c>
      <c r="T7" s="34"/>
      <c r="U7" s="34">
        <v>1</v>
      </c>
      <c r="V7" s="34">
        <v>1</v>
      </c>
      <c r="W7" s="242">
        <f t="shared" si="2"/>
        <v>0</v>
      </c>
      <c r="X7" s="46">
        <f t="shared" si="0"/>
        <v>0</v>
      </c>
      <c r="Y7" s="71"/>
      <c r="Z7" s="72"/>
      <c r="AA7" s="73"/>
      <c r="AB7" s="74"/>
      <c r="AC7" s="75"/>
      <c r="AD7" s="75"/>
      <c r="AE7" s="76"/>
      <c r="AF7" s="77"/>
      <c r="AG7" s="77"/>
      <c r="AH7" s="77"/>
      <c r="AI7" s="78"/>
    </row>
    <row r="8" spans="1:35" s="79" customFormat="1" ht="15.75" thickBot="1" x14ac:dyDescent="0.3">
      <c r="A8" s="88" t="s">
        <v>47</v>
      </c>
      <c r="B8" s="89">
        <v>24</v>
      </c>
      <c r="C8" s="50">
        <v>5</v>
      </c>
      <c r="D8" s="50"/>
      <c r="E8" s="50"/>
      <c r="F8" s="50">
        <v>1</v>
      </c>
      <c r="G8" s="50"/>
      <c r="H8" s="50"/>
      <c r="I8" s="50">
        <v>1</v>
      </c>
      <c r="J8" s="50"/>
      <c r="K8" s="50">
        <v>1</v>
      </c>
      <c r="L8" s="50">
        <v>1</v>
      </c>
      <c r="M8" s="238">
        <f t="shared" si="1"/>
        <v>0</v>
      </c>
      <c r="N8" s="89">
        <v>55</v>
      </c>
      <c r="O8" s="50">
        <v>4</v>
      </c>
      <c r="P8" s="50">
        <v>1</v>
      </c>
      <c r="Q8" s="50">
        <v>1</v>
      </c>
      <c r="R8" s="50">
        <v>2</v>
      </c>
      <c r="S8" s="50">
        <v>1</v>
      </c>
      <c r="T8" s="50"/>
      <c r="U8" s="50">
        <v>1</v>
      </c>
      <c r="V8" s="50">
        <v>1</v>
      </c>
      <c r="W8" s="243">
        <f t="shared" si="2"/>
        <v>0</v>
      </c>
      <c r="X8" s="51">
        <f t="shared" si="0"/>
        <v>0</v>
      </c>
      <c r="Y8" s="91"/>
      <c r="Z8" s="92"/>
      <c r="AA8" s="93"/>
      <c r="AB8" s="94"/>
      <c r="AC8" s="95"/>
      <c r="AD8" s="95"/>
      <c r="AE8" s="96"/>
      <c r="AF8" s="97"/>
      <c r="AG8" s="97"/>
      <c r="AH8" s="97"/>
      <c r="AI8" s="98"/>
    </row>
    <row r="9" spans="1:35" x14ac:dyDescent="0.25">
      <c r="A9" s="22" t="s">
        <v>48</v>
      </c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7">
        <f t="shared" ref="M9:M31" si="3">SUMPRODUCT(B9:L9,$B$114:$L$114)</f>
        <v>0</v>
      </c>
      <c r="N9" s="23">
        <v>20</v>
      </c>
      <c r="O9" s="24">
        <v>2</v>
      </c>
      <c r="P9" s="24">
        <v>2</v>
      </c>
      <c r="Q9" s="24">
        <v>1</v>
      </c>
      <c r="R9" s="24"/>
      <c r="S9" s="24">
        <v>1</v>
      </c>
      <c r="T9" s="24"/>
      <c r="U9" s="24">
        <v>1</v>
      </c>
      <c r="V9" s="24">
        <v>1</v>
      </c>
      <c r="W9" s="238">
        <f t="shared" si="2"/>
        <v>0</v>
      </c>
      <c r="X9" s="55">
        <f t="shared" si="0"/>
        <v>0</v>
      </c>
      <c r="Y9" s="104"/>
      <c r="Z9" s="105"/>
      <c r="AA9" s="106"/>
      <c r="AB9" s="107"/>
      <c r="AC9" s="108"/>
      <c r="AD9" s="108"/>
      <c r="AE9" s="109"/>
      <c r="AF9" s="110"/>
      <c r="AG9" s="110"/>
      <c r="AH9" s="110"/>
      <c r="AI9" s="111"/>
    </row>
    <row r="10" spans="1:35" x14ac:dyDescent="0.25">
      <c r="A10" s="32" t="s">
        <v>49</v>
      </c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7">
        <f t="shared" si="3"/>
        <v>0</v>
      </c>
      <c r="N10" s="33">
        <v>26</v>
      </c>
      <c r="O10" s="34">
        <v>1</v>
      </c>
      <c r="P10" s="34">
        <v>2</v>
      </c>
      <c r="Q10" s="34">
        <v>1</v>
      </c>
      <c r="R10" s="34"/>
      <c r="S10" s="34">
        <v>1</v>
      </c>
      <c r="T10" s="34"/>
      <c r="U10" s="34">
        <v>1</v>
      </c>
      <c r="V10" s="34">
        <v>1</v>
      </c>
      <c r="W10" s="242">
        <f t="shared" si="2"/>
        <v>0</v>
      </c>
      <c r="X10" s="46">
        <f t="shared" si="0"/>
        <v>0</v>
      </c>
      <c r="Y10" s="47"/>
      <c r="Z10" s="48"/>
      <c r="AA10" s="49"/>
      <c r="AB10" s="66"/>
      <c r="AC10" s="67"/>
      <c r="AD10" s="67"/>
      <c r="AE10" s="68"/>
      <c r="AF10" s="69"/>
      <c r="AG10" s="69"/>
      <c r="AH10" s="69"/>
      <c r="AI10" s="70"/>
    </row>
    <row r="11" spans="1:35" x14ac:dyDescent="0.25">
      <c r="A11" s="32" t="s">
        <v>50</v>
      </c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7">
        <f t="shared" si="3"/>
        <v>0</v>
      </c>
      <c r="N11" s="33">
        <v>20</v>
      </c>
      <c r="O11" s="34">
        <v>1</v>
      </c>
      <c r="P11" s="34">
        <v>2</v>
      </c>
      <c r="Q11" s="34"/>
      <c r="R11" s="34"/>
      <c r="S11" s="34">
        <v>1</v>
      </c>
      <c r="T11" s="34"/>
      <c r="U11" s="34">
        <v>1</v>
      </c>
      <c r="V11" s="34">
        <v>1</v>
      </c>
      <c r="W11" s="242">
        <f t="shared" si="2"/>
        <v>0</v>
      </c>
      <c r="X11" s="46">
        <f t="shared" si="0"/>
        <v>0</v>
      </c>
      <c r="Y11" s="39"/>
      <c r="Z11" s="40"/>
      <c r="AA11" s="41"/>
      <c r="AB11" s="112"/>
      <c r="AC11" s="113"/>
      <c r="AD11" s="113"/>
      <c r="AE11" s="114"/>
      <c r="AF11" s="115"/>
      <c r="AG11" s="115"/>
      <c r="AH11" s="115"/>
      <c r="AI11" s="116"/>
    </row>
    <row r="12" spans="1:35" x14ac:dyDescent="0.25">
      <c r="A12" s="32" t="s">
        <v>51</v>
      </c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>
        <f t="shared" si="3"/>
        <v>0</v>
      </c>
      <c r="N12" s="33">
        <v>21</v>
      </c>
      <c r="O12" s="34">
        <v>2</v>
      </c>
      <c r="P12" s="34">
        <v>2</v>
      </c>
      <c r="Q12" s="34">
        <v>1</v>
      </c>
      <c r="R12" s="34"/>
      <c r="S12" s="34">
        <v>1</v>
      </c>
      <c r="T12" s="34"/>
      <c r="U12" s="34">
        <v>1</v>
      </c>
      <c r="V12" s="34">
        <v>1</v>
      </c>
      <c r="W12" s="242">
        <f t="shared" si="2"/>
        <v>0</v>
      </c>
      <c r="X12" s="46">
        <f t="shared" si="0"/>
        <v>0</v>
      </c>
      <c r="Y12" s="47"/>
      <c r="Z12" s="48"/>
      <c r="AA12" s="49"/>
      <c r="AB12" s="66"/>
      <c r="AC12" s="67"/>
      <c r="AD12" s="67"/>
      <c r="AE12" s="68"/>
      <c r="AF12" s="69"/>
      <c r="AG12" s="69"/>
      <c r="AH12" s="69"/>
      <c r="AI12" s="70"/>
    </row>
    <row r="13" spans="1:35" x14ac:dyDescent="0.25">
      <c r="A13" s="32" t="s">
        <v>52</v>
      </c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7">
        <f t="shared" si="3"/>
        <v>0</v>
      </c>
      <c r="N13" s="33">
        <v>26</v>
      </c>
      <c r="O13" s="34">
        <v>1</v>
      </c>
      <c r="P13" s="34">
        <v>2</v>
      </c>
      <c r="Q13" s="34">
        <v>1</v>
      </c>
      <c r="R13" s="34"/>
      <c r="S13" s="34">
        <v>1</v>
      </c>
      <c r="T13" s="34"/>
      <c r="U13" s="34">
        <v>1</v>
      </c>
      <c r="V13" s="34">
        <v>1</v>
      </c>
      <c r="W13" s="242">
        <f t="shared" si="2"/>
        <v>0</v>
      </c>
      <c r="X13" s="46">
        <f t="shared" si="0"/>
        <v>0</v>
      </c>
      <c r="Y13" s="117"/>
      <c r="Z13" s="118"/>
      <c r="AA13" s="119"/>
      <c r="AB13" s="120"/>
      <c r="AC13" s="121"/>
      <c r="AD13" s="121"/>
      <c r="AE13" s="122"/>
      <c r="AF13" s="123"/>
      <c r="AG13" s="123"/>
      <c r="AH13" s="123"/>
      <c r="AI13" s="124"/>
    </row>
    <row r="14" spans="1:35" x14ac:dyDescent="0.25">
      <c r="A14" s="32" t="s">
        <v>53</v>
      </c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7">
        <f t="shared" si="3"/>
        <v>0</v>
      </c>
      <c r="N14" s="33">
        <v>9</v>
      </c>
      <c r="O14" s="34">
        <v>2</v>
      </c>
      <c r="P14" s="34">
        <v>2</v>
      </c>
      <c r="Q14" s="34">
        <v>1</v>
      </c>
      <c r="R14" s="34"/>
      <c r="S14" s="34">
        <v>1</v>
      </c>
      <c r="T14" s="34"/>
      <c r="U14" s="34">
        <v>1</v>
      </c>
      <c r="V14" s="34">
        <v>1</v>
      </c>
      <c r="W14" s="242">
        <f t="shared" si="2"/>
        <v>0</v>
      </c>
      <c r="X14" s="46">
        <f t="shared" si="0"/>
        <v>0</v>
      </c>
      <c r="Y14" s="117"/>
      <c r="Z14" s="118"/>
      <c r="AA14" s="119"/>
      <c r="AB14" s="120"/>
      <c r="AC14" s="121"/>
      <c r="AD14" s="121"/>
      <c r="AE14" s="122"/>
      <c r="AF14" s="123"/>
      <c r="AG14" s="123"/>
      <c r="AH14" s="123"/>
      <c r="AI14" s="124"/>
    </row>
    <row r="15" spans="1:35" x14ac:dyDescent="0.25">
      <c r="A15" s="32" t="s">
        <v>54</v>
      </c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7">
        <f t="shared" si="3"/>
        <v>0</v>
      </c>
      <c r="N15" s="33">
        <v>16</v>
      </c>
      <c r="O15" s="34">
        <v>1</v>
      </c>
      <c r="P15" s="34">
        <v>2</v>
      </c>
      <c r="Q15" s="34">
        <v>1</v>
      </c>
      <c r="R15" s="34"/>
      <c r="S15" s="34">
        <v>1</v>
      </c>
      <c r="T15" s="34"/>
      <c r="U15" s="34">
        <v>1</v>
      </c>
      <c r="V15" s="34">
        <v>1</v>
      </c>
      <c r="W15" s="242">
        <f t="shared" si="2"/>
        <v>0</v>
      </c>
      <c r="X15" s="46">
        <f t="shared" si="0"/>
        <v>0</v>
      </c>
      <c r="Y15" s="47"/>
      <c r="Z15" s="48"/>
      <c r="AA15" s="49"/>
      <c r="AB15" s="66"/>
      <c r="AC15" s="67"/>
      <c r="AD15" s="67"/>
      <c r="AE15" s="68"/>
      <c r="AF15" s="69"/>
      <c r="AG15" s="69"/>
      <c r="AH15" s="69"/>
      <c r="AI15" s="70"/>
    </row>
    <row r="16" spans="1:35" x14ac:dyDescent="0.25">
      <c r="A16" s="32" t="s">
        <v>55</v>
      </c>
      <c r="B16" s="33">
        <v>4</v>
      </c>
      <c r="C16" s="34"/>
      <c r="D16" s="34"/>
      <c r="E16" s="34"/>
      <c r="F16" s="34"/>
      <c r="G16" s="34"/>
      <c r="H16" s="34"/>
      <c r="I16" s="34">
        <v>1</v>
      </c>
      <c r="J16" s="34"/>
      <c r="K16" s="34">
        <v>1</v>
      </c>
      <c r="L16" s="34">
        <v>1</v>
      </c>
      <c r="M16" s="237">
        <f>SUMPRODUCT(B16:L16,$B$114:$L$114)</f>
        <v>0</v>
      </c>
      <c r="N16" s="35"/>
      <c r="O16" s="36"/>
      <c r="P16" s="36"/>
      <c r="Q16" s="36"/>
      <c r="R16" s="36"/>
      <c r="S16" s="36"/>
      <c r="T16" s="36"/>
      <c r="U16" s="36"/>
      <c r="V16" s="36"/>
      <c r="W16" s="37">
        <f t="shared" si="2"/>
        <v>0</v>
      </c>
      <c r="X16" s="38">
        <f t="shared" si="0"/>
        <v>0</v>
      </c>
      <c r="Y16" s="47"/>
      <c r="Z16" s="48"/>
      <c r="AA16" s="49"/>
      <c r="AB16" s="66"/>
      <c r="AC16" s="67"/>
      <c r="AD16" s="67"/>
      <c r="AE16" s="68"/>
      <c r="AF16" s="69"/>
      <c r="AG16" s="69"/>
      <c r="AH16" s="69"/>
      <c r="AI16" s="70"/>
    </row>
    <row r="17" spans="1:35" x14ac:dyDescent="0.25">
      <c r="A17" s="32" t="s">
        <v>56</v>
      </c>
      <c r="B17" s="33">
        <v>16</v>
      </c>
      <c r="C17" s="34">
        <v>3</v>
      </c>
      <c r="D17" s="34"/>
      <c r="E17" s="34"/>
      <c r="F17" s="34">
        <v>1</v>
      </c>
      <c r="G17" s="34"/>
      <c r="H17" s="34"/>
      <c r="I17" s="34">
        <v>1</v>
      </c>
      <c r="J17" s="34"/>
      <c r="K17" s="34">
        <v>1</v>
      </c>
      <c r="L17" s="34">
        <v>1</v>
      </c>
      <c r="M17" s="237">
        <f t="shared" ref="M17:M25" si="4">SUMPRODUCT(B17:L17,$B$114:$L$114)</f>
        <v>0</v>
      </c>
      <c r="N17" s="33">
        <v>45</v>
      </c>
      <c r="O17" s="34">
        <v>3</v>
      </c>
      <c r="P17" s="34">
        <v>1</v>
      </c>
      <c r="Q17" s="34">
        <v>1</v>
      </c>
      <c r="R17" s="34"/>
      <c r="S17" s="34">
        <v>1</v>
      </c>
      <c r="T17" s="34"/>
      <c r="U17" s="34">
        <v>1</v>
      </c>
      <c r="V17" s="34">
        <v>1</v>
      </c>
      <c r="W17" s="242">
        <f t="shared" si="2"/>
        <v>0</v>
      </c>
      <c r="X17" s="46">
        <f t="shared" si="0"/>
        <v>0</v>
      </c>
      <c r="Y17" s="71"/>
      <c r="Z17" s="72"/>
      <c r="AA17" s="73"/>
      <c r="AB17" s="74"/>
      <c r="AC17" s="75"/>
      <c r="AD17" s="75"/>
      <c r="AE17" s="76"/>
      <c r="AF17" s="77"/>
      <c r="AG17" s="77"/>
      <c r="AH17" s="77"/>
      <c r="AI17" s="78"/>
    </row>
    <row r="18" spans="1:35" x14ac:dyDescent="0.25">
      <c r="A18" s="32" t="s">
        <v>57</v>
      </c>
      <c r="B18" s="33">
        <v>16</v>
      </c>
      <c r="C18" s="34">
        <v>3</v>
      </c>
      <c r="D18" s="34"/>
      <c r="E18" s="34"/>
      <c r="F18" s="34">
        <v>1</v>
      </c>
      <c r="G18" s="34"/>
      <c r="H18" s="34"/>
      <c r="I18" s="34">
        <v>1</v>
      </c>
      <c r="J18" s="34"/>
      <c r="K18" s="34">
        <v>1</v>
      </c>
      <c r="L18" s="34">
        <v>1</v>
      </c>
      <c r="M18" s="237">
        <f t="shared" si="4"/>
        <v>0</v>
      </c>
      <c r="N18" s="33">
        <v>54</v>
      </c>
      <c r="O18" s="34">
        <v>3</v>
      </c>
      <c r="P18" s="34">
        <v>1</v>
      </c>
      <c r="Q18" s="34">
        <v>1</v>
      </c>
      <c r="R18" s="34">
        <v>1</v>
      </c>
      <c r="S18" s="34">
        <v>1</v>
      </c>
      <c r="T18" s="34"/>
      <c r="U18" s="34">
        <v>1</v>
      </c>
      <c r="V18" s="34">
        <v>1</v>
      </c>
      <c r="W18" s="242">
        <f t="shared" si="2"/>
        <v>0</v>
      </c>
      <c r="X18" s="46">
        <f t="shared" si="0"/>
        <v>0</v>
      </c>
      <c r="Y18" s="71"/>
      <c r="Z18" s="72"/>
      <c r="AA18" s="73"/>
      <c r="AB18" s="74"/>
      <c r="AC18" s="75"/>
      <c r="AD18" s="75"/>
      <c r="AE18" s="76"/>
      <c r="AF18" s="77"/>
      <c r="AG18" s="77"/>
      <c r="AH18" s="77"/>
      <c r="AI18" s="78"/>
    </row>
    <row r="19" spans="1:35" x14ac:dyDescent="0.25">
      <c r="A19" s="32" t="s">
        <v>58</v>
      </c>
      <c r="B19" s="33">
        <v>23</v>
      </c>
      <c r="C19" s="34">
        <v>2</v>
      </c>
      <c r="D19" s="34"/>
      <c r="E19" s="34"/>
      <c r="F19" s="34">
        <v>1</v>
      </c>
      <c r="G19" s="34"/>
      <c r="H19" s="34"/>
      <c r="I19" s="34">
        <v>1</v>
      </c>
      <c r="J19" s="34"/>
      <c r="K19" s="34">
        <v>1</v>
      </c>
      <c r="L19" s="34">
        <v>1</v>
      </c>
      <c r="M19" s="237">
        <f t="shared" si="4"/>
        <v>0</v>
      </c>
      <c r="N19" s="33">
        <v>37</v>
      </c>
      <c r="O19" s="34">
        <v>2</v>
      </c>
      <c r="P19" s="34">
        <v>1</v>
      </c>
      <c r="Q19" s="34">
        <v>2</v>
      </c>
      <c r="R19" s="34">
        <v>2</v>
      </c>
      <c r="S19" s="34">
        <v>1</v>
      </c>
      <c r="T19" s="34"/>
      <c r="U19" s="34">
        <v>1</v>
      </c>
      <c r="V19" s="34">
        <v>1</v>
      </c>
      <c r="W19" s="242">
        <f t="shared" si="2"/>
        <v>0</v>
      </c>
      <c r="X19" s="46">
        <f t="shared" si="0"/>
        <v>0</v>
      </c>
      <c r="Y19" s="71"/>
      <c r="Z19" s="72"/>
      <c r="AA19" s="73"/>
      <c r="AB19" s="74"/>
      <c r="AC19" s="75"/>
      <c r="AD19" s="75"/>
      <c r="AE19" s="76"/>
      <c r="AF19" s="77"/>
      <c r="AG19" s="77"/>
      <c r="AH19" s="77"/>
      <c r="AI19" s="78"/>
    </row>
    <row r="20" spans="1:35" s="79" customFormat="1" x14ac:dyDescent="0.25">
      <c r="A20" s="32" t="s">
        <v>59</v>
      </c>
      <c r="B20" s="33">
        <v>22</v>
      </c>
      <c r="C20" s="34">
        <v>3</v>
      </c>
      <c r="D20" s="34"/>
      <c r="E20" s="34">
        <v>1</v>
      </c>
      <c r="F20" s="34">
        <v>1</v>
      </c>
      <c r="G20" s="34"/>
      <c r="H20" s="34"/>
      <c r="I20" s="34">
        <v>1</v>
      </c>
      <c r="J20" s="34"/>
      <c r="K20" s="34">
        <v>1</v>
      </c>
      <c r="L20" s="34">
        <v>1</v>
      </c>
      <c r="M20" s="237">
        <f t="shared" si="4"/>
        <v>0</v>
      </c>
      <c r="N20" s="33">
        <v>43</v>
      </c>
      <c r="O20" s="34">
        <v>3</v>
      </c>
      <c r="P20" s="34">
        <v>1</v>
      </c>
      <c r="Q20" s="34">
        <v>2</v>
      </c>
      <c r="R20" s="34">
        <v>2</v>
      </c>
      <c r="S20" s="34">
        <v>1</v>
      </c>
      <c r="T20" s="34"/>
      <c r="U20" s="34">
        <v>1</v>
      </c>
      <c r="V20" s="34">
        <v>1</v>
      </c>
      <c r="W20" s="242">
        <f t="shared" si="2"/>
        <v>0</v>
      </c>
      <c r="X20" s="46">
        <f t="shared" si="0"/>
        <v>0</v>
      </c>
      <c r="Y20" s="71"/>
      <c r="Z20" s="72"/>
      <c r="AA20" s="73"/>
      <c r="AB20" s="74"/>
      <c r="AC20" s="75"/>
      <c r="AD20" s="75"/>
      <c r="AE20" s="76"/>
      <c r="AF20" s="77"/>
      <c r="AG20" s="77"/>
      <c r="AH20" s="77"/>
      <c r="AI20" s="78"/>
    </row>
    <row r="21" spans="1:35" s="79" customFormat="1" x14ac:dyDescent="0.25">
      <c r="A21" s="32" t="s">
        <v>60</v>
      </c>
      <c r="B21" s="33">
        <v>18</v>
      </c>
      <c r="C21" s="34">
        <v>4</v>
      </c>
      <c r="D21" s="34"/>
      <c r="E21" s="34">
        <v>1</v>
      </c>
      <c r="F21" s="34">
        <v>1</v>
      </c>
      <c r="G21" s="34"/>
      <c r="H21" s="34"/>
      <c r="I21" s="34">
        <v>1</v>
      </c>
      <c r="J21" s="34"/>
      <c r="K21" s="34">
        <v>1</v>
      </c>
      <c r="L21" s="34">
        <v>1</v>
      </c>
      <c r="M21" s="237">
        <f t="shared" si="4"/>
        <v>0</v>
      </c>
      <c r="N21" s="33">
        <v>71</v>
      </c>
      <c r="O21" s="34">
        <v>7</v>
      </c>
      <c r="P21" s="34">
        <v>1</v>
      </c>
      <c r="Q21" s="34">
        <v>1</v>
      </c>
      <c r="R21" s="34">
        <v>2</v>
      </c>
      <c r="S21" s="34">
        <v>1</v>
      </c>
      <c r="T21" s="34"/>
      <c r="U21" s="34">
        <v>1</v>
      </c>
      <c r="V21" s="34">
        <v>1</v>
      </c>
      <c r="W21" s="242">
        <f t="shared" si="2"/>
        <v>0</v>
      </c>
      <c r="X21" s="46">
        <f t="shared" si="0"/>
        <v>0</v>
      </c>
      <c r="Y21" s="71"/>
      <c r="Z21" s="72"/>
      <c r="AA21" s="73"/>
      <c r="AB21" s="74"/>
      <c r="AC21" s="75"/>
      <c r="AD21" s="75"/>
      <c r="AE21" s="76"/>
      <c r="AF21" s="77"/>
      <c r="AG21" s="77"/>
      <c r="AH21" s="77"/>
      <c r="AI21" s="78"/>
    </row>
    <row r="22" spans="1:35" x14ac:dyDescent="0.25">
      <c r="A22" s="32" t="s">
        <v>61</v>
      </c>
      <c r="B22" s="33">
        <v>21</v>
      </c>
      <c r="C22" s="34">
        <v>3</v>
      </c>
      <c r="D22" s="34"/>
      <c r="E22" s="34"/>
      <c r="F22" s="34">
        <v>1</v>
      </c>
      <c r="G22" s="34"/>
      <c r="H22" s="34"/>
      <c r="I22" s="34">
        <v>1</v>
      </c>
      <c r="J22" s="34"/>
      <c r="K22" s="34">
        <v>1</v>
      </c>
      <c r="L22" s="34">
        <v>1</v>
      </c>
      <c r="M22" s="237">
        <f t="shared" si="4"/>
        <v>0</v>
      </c>
      <c r="N22" s="33">
        <v>50</v>
      </c>
      <c r="O22" s="34">
        <v>5</v>
      </c>
      <c r="P22" s="34">
        <v>1</v>
      </c>
      <c r="Q22" s="34">
        <v>4</v>
      </c>
      <c r="R22" s="34">
        <v>2</v>
      </c>
      <c r="S22" s="34">
        <v>1</v>
      </c>
      <c r="T22" s="34"/>
      <c r="U22" s="34">
        <v>1</v>
      </c>
      <c r="V22" s="34">
        <v>1</v>
      </c>
      <c r="W22" s="242">
        <f t="shared" si="2"/>
        <v>0</v>
      </c>
      <c r="X22" s="46">
        <f t="shared" si="0"/>
        <v>0</v>
      </c>
      <c r="Y22" s="47"/>
      <c r="Z22" s="48"/>
      <c r="AA22" s="49"/>
      <c r="AB22" s="66"/>
      <c r="AC22" s="67"/>
      <c r="AD22" s="67"/>
      <c r="AE22" s="68"/>
      <c r="AF22" s="69"/>
      <c r="AG22" s="69"/>
      <c r="AH22" s="69"/>
      <c r="AI22" s="70"/>
    </row>
    <row r="23" spans="1:35" x14ac:dyDescent="0.25">
      <c r="A23" s="32" t="s">
        <v>62</v>
      </c>
      <c r="B23" s="33">
        <v>17</v>
      </c>
      <c r="C23" s="34">
        <v>2</v>
      </c>
      <c r="D23" s="34"/>
      <c r="E23" s="34"/>
      <c r="F23" s="34">
        <v>1</v>
      </c>
      <c r="G23" s="34"/>
      <c r="H23" s="34"/>
      <c r="I23" s="34">
        <v>1</v>
      </c>
      <c r="J23" s="34"/>
      <c r="K23" s="34">
        <v>1</v>
      </c>
      <c r="L23" s="34">
        <v>1</v>
      </c>
      <c r="M23" s="237">
        <f t="shared" si="4"/>
        <v>0</v>
      </c>
      <c r="N23" s="33">
        <v>64</v>
      </c>
      <c r="O23" s="34">
        <v>3</v>
      </c>
      <c r="P23" s="34">
        <v>1</v>
      </c>
      <c r="Q23" s="34">
        <v>1</v>
      </c>
      <c r="R23" s="34">
        <v>2</v>
      </c>
      <c r="S23" s="34">
        <v>1</v>
      </c>
      <c r="T23" s="34"/>
      <c r="U23" s="34">
        <v>1</v>
      </c>
      <c r="V23" s="34">
        <v>1</v>
      </c>
      <c r="W23" s="242">
        <f t="shared" si="2"/>
        <v>0</v>
      </c>
      <c r="X23" s="46">
        <f t="shared" si="0"/>
        <v>0</v>
      </c>
      <c r="Y23" s="47"/>
      <c r="Z23" s="48"/>
      <c r="AA23" s="49"/>
      <c r="AB23" s="66"/>
      <c r="AC23" s="67"/>
      <c r="AD23" s="67"/>
      <c r="AE23" s="68"/>
      <c r="AF23" s="69"/>
      <c r="AG23" s="69"/>
      <c r="AH23" s="69"/>
      <c r="AI23" s="70"/>
    </row>
    <row r="24" spans="1:35" x14ac:dyDescent="0.25">
      <c r="A24" s="32" t="s">
        <v>63</v>
      </c>
      <c r="B24" s="33">
        <v>16</v>
      </c>
      <c r="C24" s="34">
        <v>2</v>
      </c>
      <c r="D24" s="34"/>
      <c r="E24" s="34"/>
      <c r="F24" s="34">
        <v>1</v>
      </c>
      <c r="G24" s="34"/>
      <c r="H24" s="34"/>
      <c r="I24" s="34">
        <v>1</v>
      </c>
      <c r="J24" s="34"/>
      <c r="K24" s="34">
        <v>1</v>
      </c>
      <c r="L24" s="34">
        <v>1</v>
      </c>
      <c r="M24" s="237">
        <f t="shared" si="4"/>
        <v>0</v>
      </c>
      <c r="N24" s="33">
        <v>75</v>
      </c>
      <c r="O24" s="34">
        <v>4</v>
      </c>
      <c r="P24" s="34">
        <v>1</v>
      </c>
      <c r="Q24" s="34">
        <v>1</v>
      </c>
      <c r="R24" s="34">
        <v>2</v>
      </c>
      <c r="S24" s="34">
        <v>1</v>
      </c>
      <c r="T24" s="34"/>
      <c r="U24" s="34">
        <v>1</v>
      </c>
      <c r="V24" s="34">
        <v>1</v>
      </c>
      <c r="W24" s="242">
        <f t="shared" si="2"/>
        <v>0</v>
      </c>
      <c r="X24" s="46">
        <f t="shared" si="0"/>
        <v>0</v>
      </c>
      <c r="Y24" s="47"/>
      <c r="Z24" s="48"/>
      <c r="AA24" s="49"/>
      <c r="AB24" s="66"/>
      <c r="AC24" s="67"/>
      <c r="AD24" s="67"/>
      <c r="AE24" s="68"/>
      <c r="AF24" s="69"/>
      <c r="AG24" s="69"/>
      <c r="AH24" s="69"/>
      <c r="AI24" s="70"/>
    </row>
    <row r="25" spans="1:35" x14ac:dyDescent="0.25">
      <c r="A25" s="32" t="s">
        <v>64</v>
      </c>
      <c r="B25" s="33">
        <v>13</v>
      </c>
      <c r="C25" s="34">
        <v>2</v>
      </c>
      <c r="D25" s="34"/>
      <c r="E25" s="34"/>
      <c r="F25" s="34">
        <v>1</v>
      </c>
      <c r="G25" s="34"/>
      <c r="H25" s="34"/>
      <c r="I25" s="34">
        <v>1</v>
      </c>
      <c r="J25" s="34"/>
      <c r="K25" s="34">
        <v>1</v>
      </c>
      <c r="L25" s="34">
        <v>1</v>
      </c>
      <c r="M25" s="237">
        <f t="shared" si="4"/>
        <v>0</v>
      </c>
      <c r="N25" s="33">
        <v>61</v>
      </c>
      <c r="O25" s="34">
        <v>3</v>
      </c>
      <c r="P25" s="34">
        <v>1</v>
      </c>
      <c r="Q25" s="34">
        <v>1</v>
      </c>
      <c r="R25" s="34"/>
      <c r="S25" s="34">
        <v>1</v>
      </c>
      <c r="T25" s="34"/>
      <c r="U25" s="34">
        <v>1</v>
      </c>
      <c r="V25" s="34">
        <v>1</v>
      </c>
      <c r="W25" s="242">
        <f t="shared" si="2"/>
        <v>0</v>
      </c>
      <c r="X25" s="46">
        <f t="shared" si="0"/>
        <v>0</v>
      </c>
      <c r="Y25" s="39"/>
      <c r="Z25" s="112"/>
      <c r="AA25" s="114"/>
      <c r="AB25" s="112">
        <v>1</v>
      </c>
      <c r="AC25" s="113"/>
      <c r="AD25" s="113"/>
      <c r="AE25" s="114"/>
      <c r="AF25" s="115"/>
      <c r="AG25" s="115">
        <v>3</v>
      </c>
      <c r="AH25" s="115">
        <v>304</v>
      </c>
      <c r="AI25" s="116">
        <v>2022</v>
      </c>
    </row>
    <row r="26" spans="1:35" s="219" customFormat="1" ht="15.75" thickBot="1" x14ac:dyDescent="0.3">
      <c r="A26" s="159" t="s">
        <v>132</v>
      </c>
      <c r="B26" s="139"/>
      <c r="C26" s="140"/>
      <c r="D26" s="140"/>
      <c r="E26" s="140"/>
      <c r="F26" s="140"/>
      <c r="G26" s="140"/>
      <c r="H26" s="140"/>
      <c r="I26" s="140"/>
      <c r="J26" s="36"/>
      <c r="K26" s="140"/>
      <c r="L26" s="140"/>
      <c r="M26" s="37">
        <f t="shared" si="3"/>
        <v>0</v>
      </c>
      <c r="N26" s="216">
        <v>19</v>
      </c>
      <c r="O26" s="217">
        <v>4</v>
      </c>
      <c r="P26" s="217">
        <v>1</v>
      </c>
      <c r="Q26" s="217">
        <v>1</v>
      </c>
      <c r="R26" s="217">
        <v>2</v>
      </c>
      <c r="S26" s="217">
        <v>1</v>
      </c>
      <c r="T26" s="217"/>
      <c r="U26" s="217">
        <v>1</v>
      </c>
      <c r="V26" s="217">
        <v>1</v>
      </c>
      <c r="W26" s="243">
        <f t="shared" si="2"/>
        <v>0</v>
      </c>
      <c r="X26" s="218">
        <f>SUM(M26,W26)</f>
        <v>0</v>
      </c>
      <c r="Y26" s="52"/>
      <c r="Z26" s="125"/>
      <c r="AA26" s="127"/>
      <c r="AB26" s="125"/>
      <c r="AC26" s="126"/>
      <c r="AD26" s="126"/>
      <c r="AE26" s="127"/>
      <c r="AF26" s="128"/>
      <c r="AG26" s="128"/>
      <c r="AH26" s="128"/>
      <c r="AI26" s="129"/>
    </row>
    <row r="27" spans="1:35" s="79" customFormat="1" x14ac:dyDescent="0.25">
      <c r="A27" s="130" t="s">
        <v>65</v>
      </c>
      <c r="B27" s="131">
        <v>27</v>
      </c>
      <c r="C27" s="132">
        <v>6</v>
      </c>
      <c r="D27" s="132"/>
      <c r="E27" s="132"/>
      <c r="F27" s="132">
        <v>1</v>
      </c>
      <c r="G27" s="132"/>
      <c r="H27" s="132"/>
      <c r="I27" s="132">
        <v>1</v>
      </c>
      <c r="J27" s="24"/>
      <c r="K27" s="132">
        <v>1</v>
      </c>
      <c r="L27" s="132">
        <v>1</v>
      </c>
      <c r="M27" s="239">
        <f t="shared" si="3"/>
        <v>0</v>
      </c>
      <c r="N27" s="131">
        <v>53</v>
      </c>
      <c r="O27" s="132">
        <v>2</v>
      </c>
      <c r="P27" s="132">
        <v>1</v>
      </c>
      <c r="Q27" s="132">
        <v>1</v>
      </c>
      <c r="R27" s="132">
        <v>2</v>
      </c>
      <c r="S27" s="132">
        <v>1</v>
      </c>
      <c r="T27" s="24"/>
      <c r="U27" s="132">
        <v>1</v>
      </c>
      <c r="V27" s="132">
        <v>1</v>
      </c>
      <c r="W27" s="238">
        <f t="shared" si="2"/>
        <v>0</v>
      </c>
      <c r="X27" s="185">
        <f t="shared" si="0"/>
        <v>0</v>
      </c>
      <c r="Y27" s="104"/>
      <c r="Z27" s="56"/>
      <c r="AA27" s="57"/>
      <c r="AB27" s="133"/>
      <c r="AC27" s="134"/>
      <c r="AD27" s="134"/>
      <c r="AE27" s="135"/>
      <c r="AF27" s="136"/>
      <c r="AG27" s="136"/>
      <c r="AH27" s="136"/>
      <c r="AI27" s="137"/>
    </row>
    <row r="28" spans="1:35" s="79" customFormat="1" x14ac:dyDescent="0.25">
      <c r="A28" s="220" t="s">
        <v>135</v>
      </c>
      <c r="B28" s="174">
        <v>26</v>
      </c>
      <c r="C28" s="175">
        <v>3</v>
      </c>
      <c r="D28" s="175"/>
      <c r="E28" s="175">
        <v>2</v>
      </c>
      <c r="F28" s="175">
        <v>1</v>
      </c>
      <c r="G28" s="175"/>
      <c r="H28" s="175"/>
      <c r="I28" s="175">
        <v>1</v>
      </c>
      <c r="J28" s="176"/>
      <c r="K28" s="175">
        <v>1</v>
      </c>
      <c r="L28" s="175">
        <v>1</v>
      </c>
      <c r="M28" s="237">
        <f t="shared" si="3"/>
        <v>0</v>
      </c>
      <c r="N28" s="174">
        <v>52</v>
      </c>
      <c r="O28" s="175">
        <v>6</v>
      </c>
      <c r="P28" s="175"/>
      <c r="Q28" s="175">
        <v>2</v>
      </c>
      <c r="R28" s="175">
        <v>2</v>
      </c>
      <c r="S28" s="175">
        <v>1</v>
      </c>
      <c r="T28" s="176"/>
      <c r="U28" s="175">
        <v>1</v>
      </c>
      <c r="V28" s="175">
        <v>1</v>
      </c>
      <c r="W28" s="242">
        <f t="shared" si="2"/>
        <v>0</v>
      </c>
      <c r="X28" s="177">
        <f t="shared" si="0"/>
        <v>0</v>
      </c>
      <c r="Y28" s="117"/>
      <c r="Z28" s="180"/>
      <c r="AA28" s="182"/>
      <c r="AB28" s="180"/>
      <c r="AC28" s="181"/>
      <c r="AD28" s="181"/>
      <c r="AE28" s="182"/>
      <c r="AF28" s="183"/>
      <c r="AG28" s="183"/>
      <c r="AH28" s="183"/>
      <c r="AI28" s="184"/>
    </row>
    <row r="29" spans="1:35" s="79" customFormat="1" x14ac:dyDescent="0.25">
      <c r="A29" s="138" t="s">
        <v>66</v>
      </c>
      <c r="B29" s="139"/>
      <c r="C29" s="140"/>
      <c r="D29" s="140"/>
      <c r="E29" s="140"/>
      <c r="F29" s="140"/>
      <c r="G29" s="140"/>
      <c r="H29" s="140"/>
      <c r="I29" s="140"/>
      <c r="J29" s="36"/>
      <c r="K29" s="140"/>
      <c r="L29" s="140"/>
      <c r="M29" s="37">
        <f t="shared" si="3"/>
        <v>0</v>
      </c>
      <c r="N29" s="141">
        <v>4</v>
      </c>
      <c r="O29" s="142">
        <v>1</v>
      </c>
      <c r="P29" s="142">
        <v>2</v>
      </c>
      <c r="Q29" s="142">
        <v>1</v>
      </c>
      <c r="R29" s="142"/>
      <c r="S29" s="142">
        <v>1</v>
      </c>
      <c r="T29" s="34"/>
      <c r="U29" s="142">
        <v>1</v>
      </c>
      <c r="V29" s="142">
        <v>1</v>
      </c>
      <c r="W29" s="242">
        <f t="shared" si="2"/>
        <v>0</v>
      </c>
      <c r="X29" s="46">
        <f t="shared" si="0"/>
        <v>0</v>
      </c>
      <c r="Y29" s="47"/>
      <c r="Z29" s="59"/>
      <c r="AA29" s="60"/>
      <c r="AB29" s="61"/>
      <c r="AC29" s="62"/>
      <c r="AD29" s="62"/>
      <c r="AE29" s="63"/>
      <c r="AF29" s="64"/>
      <c r="AG29" s="64"/>
      <c r="AH29" s="64"/>
      <c r="AI29" s="65"/>
    </row>
    <row r="30" spans="1:35" x14ac:dyDescent="0.25">
      <c r="A30" s="138" t="s">
        <v>67</v>
      </c>
      <c r="B30" s="141">
        <v>30</v>
      </c>
      <c r="C30" s="142">
        <v>5</v>
      </c>
      <c r="D30" s="142"/>
      <c r="E30" s="142">
        <v>1</v>
      </c>
      <c r="F30" s="142">
        <v>1</v>
      </c>
      <c r="G30" s="142"/>
      <c r="H30" s="142"/>
      <c r="I30" s="142">
        <v>1</v>
      </c>
      <c r="J30" s="34"/>
      <c r="K30" s="142">
        <v>1</v>
      </c>
      <c r="L30" s="142">
        <v>1</v>
      </c>
      <c r="M30" s="237">
        <f t="shared" si="3"/>
        <v>0</v>
      </c>
      <c r="N30" s="141">
        <v>77</v>
      </c>
      <c r="O30" s="142">
        <v>3</v>
      </c>
      <c r="P30" s="142">
        <v>2</v>
      </c>
      <c r="Q30" s="142">
        <v>1</v>
      </c>
      <c r="R30" s="142"/>
      <c r="S30" s="142">
        <v>1</v>
      </c>
      <c r="T30" s="34"/>
      <c r="U30" s="142">
        <v>1</v>
      </c>
      <c r="V30" s="142">
        <v>1</v>
      </c>
      <c r="W30" s="242">
        <f t="shared" si="2"/>
        <v>0</v>
      </c>
      <c r="X30" s="46">
        <f t="shared" si="0"/>
        <v>0</v>
      </c>
      <c r="Y30" s="47"/>
      <c r="Z30" s="59"/>
      <c r="AA30" s="60"/>
      <c r="AB30" s="61"/>
      <c r="AC30" s="62"/>
      <c r="AD30" s="62"/>
      <c r="AE30" s="63"/>
      <c r="AF30" s="64"/>
      <c r="AG30" s="64"/>
      <c r="AH30" s="64"/>
      <c r="AI30" s="65"/>
    </row>
    <row r="31" spans="1:35" x14ac:dyDescent="0.25">
      <c r="A31" s="138" t="s">
        <v>68</v>
      </c>
      <c r="B31" s="139"/>
      <c r="C31" s="140"/>
      <c r="D31" s="140"/>
      <c r="E31" s="140"/>
      <c r="F31" s="140"/>
      <c r="G31" s="140"/>
      <c r="H31" s="140"/>
      <c r="I31" s="140"/>
      <c r="J31" s="36"/>
      <c r="K31" s="140"/>
      <c r="L31" s="140"/>
      <c r="M31" s="37">
        <f t="shared" si="3"/>
        <v>0</v>
      </c>
      <c r="N31" s="141">
        <v>37</v>
      </c>
      <c r="O31" s="142">
        <v>5</v>
      </c>
      <c r="P31" s="142">
        <v>1</v>
      </c>
      <c r="Q31" s="142">
        <v>1</v>
      </c>
      <c r="R31" s="142">
        <v>1</v>
      </c>
      <c r="S31" s="142">
        <v>1</v>
      </c>
      <c r="T31" s="34"/>
      <c r="U31" s="142">
        <v>1</v>
      </c>
      <c r="V31" s="142">
        <v>1</v>
      </c>
      <c r="W31" s="242">
        <f t="shared" si="2"/>
        <v>0</v>
      </c>
      <c r="X31" s="46">
        <f t="shared" si="0"/>
        <v>0</v>
      </c>
      <c r="Y31" s="47"/>
      <c r="Z31" s="59"/>
      <c r="AA31" s="60"/>
      <c r="AB31" s="61"/>
      <c r="AC31" s="62"/>
      <c r="AD31" s="62"/>
      <c r="AE31" s="63"/>
      <c r="AF31" s="64"/>
      <c r="AG31" s="64"/>
      <c r="AH31" s="64"/>
      <c r="AI31" s="65"/>
    </row>
    <row r="32" spans="1:35" x14ac:dyDescent="0.25">
      <c r="A32" s="138" t="s">
        <v>140</v>
      </c>
      <c r="B32" s="139"/>
      <c r="C32" s="140"/>
      <c r="D32" s="140"/>
      <c r="E32" s="140"/>
      <c r="F32" s="140"/>
      <c r="G32" s="140"/>
      <c r="H32" s="140"/>
      <c r="I32" s="140"/>
      <c r="J32" s="36"/>
      <c r="K32" s="140"/>
      <c r="L32" s="140"/>
      <c r="M32" s="37">
        <v>0</v>
      </c>
      <c r="N32" s="141">
        <v>15</v>
      </c>
      <c r="O32" s="142">
        <v>2</v>
      </c>
      <c r="P32" s="142">
        <v>2</v>
      </c>
      <c r="Q32" s="142"/>
      <c r="R32" s="142"/>
      <c r="S32" s="142">
        <v>1</v>
      </c>
      <c r="T32" s="34"/>
      <c r="U32" s="142">
        <v>1</v>
      </c>
      <c r="V32" s="142">
        <v>1</v>
      </c>
      <c r="W32" s="242">
        <f t="shared" si="2"/>
        <v>0</v>
      </c>
      <c r="X32" s="46">
        <f t="shared" si="0"/>
        <v>0</v>
      </c>
      <c r="Y32" s="47"/>
      <c r="Z32" s="61"/>
      <c r="AA32" s="63"/>
      <c r="AB32" s="61"/>
      <c r="AC32" s="62"/>
      <c r="AD32" s="62"/>
      <c r="AE32" s="63"/>
      <c r="AF32" s="64"/>
      <c r="AG32" s="64"/>
      <c r="AH32" s="64"/>
      <c r="AI32" s="65"/>
    </row>
    <row r="33" spans="1:35" x14ac:dyDescent="0.25">
      <c r="A33" s="138" t="s">
        <v>69</v>
      </c>
      <c r="B33" s="139"/>
      <c r="C33" s="140"/>
      <c r="D33" s="140"/>
      <c r="E33" s="140"/>
      <c r="F33" s="140"/>
      <c r="G33" s="140"/>
      <c r="H33" s="140"/>
      <c r="I33" s="140"/>
      <c r="J33" s="36"/>
      <c r="K33" s="140"/>
      <c r="L33" s="140"/>
      <c r="M33" s="37">
        <v>0</v>
      </c>
      <c r="N33" s="141">
        <v>33</v>
      </c>
      <c r="O33" s="142">
        <v>1</v>
      </c>
      <c r="P33" s="142">
        <v>1</v>
      </c>
      <c r="Q33" s="142">
        <v>1</v>
      </c>
      <c r="R33" s="142"/>
      <c r="S33" s="142">
        <v>1</v>
      </c>
      <c r="T33" s="34"/>
      <c r="U33" s="142">
        <v>1</v>
      </c>
      <c r="V33" s="142">
        <v>1</v>
      </c>
      <c r="W33" s="242">
        <f t="shared" si="2"/>
        <v>0</v>
      </c>
      <c r="X33" s="46">
        <f t="shared" si="0"/>
        <v>0</v>
      </c>
      <c r="Y33" s="47"/>
      <c r="Z33" s="61"/>
      <c r="AA33" s="63"/>
      <c r="AB33" s="61"/>
      <c r="AC33" s="62"/>
      <c r="AD33" s="62"/>
      <c r="AE33" s="63"/>
      <c r="AF33" s="64"/>
      <c r="AG33" s="64"/>
      <c r="AH33" s="64"/>
      <c r="AI33" s="65"/>
    </row>
    <row r="34" spans="1:35" x14ac:dyDescent="0.25">
      <c r="A34" s="138" t="s">
        <v>70</v>
      </c>
      <c r="B34" s="141">
        <v>38</v>
      </c>
      <c r="C34" s="142">
        <v>5</v>
      </c>
      <c r="D34" s="142"/>
      <c r="E34" s="142"/>
      <c r="F34" s="142">
        <v>1</v>
      </c>
      <c r="G34" s="142"/>
      <c r="H34" s="142"/>
      <c r="I34" s="142">
        <v>1</v>
      </c>
      <c r="J34" s="34"/>
      <c r="K34" s="142">
        <v>1</v>
      </c>
      <c r="L34" s="142">
        <v>1</v>
      </c>
      <c r="M34" s="237">
        <f t="shared" ref="M34:M97" si="5">SUMPRODUCT(B34:L34,$B$114:$L$114)</f>
        <v>0</v>
      </c>
      <c r="N34" s="141">
        <v>71</v>
      </c>
      <c r="O34" s="142">
        <v>4</v>
      </c>
      <c r="P34" s="142">
        <v>1</v>
      </c>
      <c r="Q34" s="142"/>
      <c r="R34" s="142">
        <v>2</v>
      </c>
      <c r="S34" s="142">
        <v>1</v>
      </c>
      <c r="T34" s="34"/>
      <c r="U34" s="142">
        <v>1</v>
      </c>
      <c r="V34" s="142">
        <v>1</v>
      </c>
      <c r="W34" s="242">
        <f t="shared" si="2"/>
        <v>0</v>
      </c>
      <c r="X34" s="46">
        <f t="shared" si="0"/>
        <v>0</v>
      </c>
      <c r="Y34" s="47"/>
      <c r="Z34" s="59"/>
      <c r="AA34" s="60"/>
      <c r="AB34" s="61"/>
      <c r="AC34" s="62"/>
      <c r="AD34" s="62"/>
      <c r="AE34" s="63"/>
      <c r="AF34" s="64"/>
      <c r="AG34" s="64"/>
      <c r="AH34" s="64"/>
      <c r="AI34" s="65"/>
    </row>
    <row r="35" spans="1:35" x14ac:dyDescent="0.25">
      <c r="A35" s="138" t="s">
        <v>133</v>
      </c>
      <c r="B35" s="141">
        <v>34</v>
      </c>
      <c r="C35" s="142">
        <v>3</v>
      </c>
      <c r="D35" s="142"/>
      <c r="E35" s="142">
        <v>2</v>
      </c>
      <c r="F35" s="142">
        <v>2</v>
      </c>
      <c r="G35" s="142"/>
      <c r="H35" s="142"/>
      <c r="I35" s="142">
        <v>1</v>
      </c>
      <c r="J35" s="34"/>
      <c r="K35" s="142">
        <v>1</v>
      </c>
      <c r="L35" s="142">
        <v>1</v>
      </c>
      <c r="M35" s="237">
        <f t="shared" si="5"/>
        <v>0</v>
      </c>
      <c r="N35" s="141">
        <v>41</v>
      </c>
      <c r="O35" s="142">
        <v>7</v>
      </c>
      <c r="P35" s="142"/>
      <c r="Q35" s="142">
        <v>2</v>
      </c>
      <c r="R35" s="142">
        <v>2</v>
      </c>
      <c r="S35" s="142">
        <v>1</v>
      </c>
      <c r="T35" s="34"/>
      <c r="U35" s="142">
        <v>1</v>
      </c>
      <c r="V35" s="142">
        <v>1</v>
      </c>
      <c r="W35" s="242">
        <f t="shared" si="2"/>
        <v>0</v>
      </c>
      <c r="X35" s="46">
        <f t="shared" si="0"/>
        <v>0</v>
      </c>
      <c r="Y35" s="47"/>
      <c r="Z35" s="61"/>
      <c r="AA35" s="63"/>
      <c r="AB35" s="61"/>
      <c r="AC35" s="62"/>
      <c r="AD35" s="62"/>
      <c r="AE35" s="63"/>
      <c r="AF35" s="64"/>
      <c r="AG35" s="64"/>
      <c r="AH35" s="64"/>
      <c r="AI35" s="65"/>
    </row>
    <row r="36" spans="1:35" x14ac:dyDescent="0.25">
      <c r="A36" s="138" t="s">
        <v>71</v>
      </c>
      <c r="B36" s="141">
        <v>22</v>
      </c>
      <c r="C36" s="142">
        <v>4</v>
      </c>
      <c r="D36" s="142"/>
      <c r="E36" s="142"/>
      <c r="F36" s="142">
        <v>1</v>
      </c>
      <c r="G36" s="142"/>
      <c r="H36" s="142"/>
      <c r="I36" s="142">
        <v>1</v>
      </c>
      <c r="J36" s="34"/>
      <c r="K36" s="142">
        <v>1</v>
      </c>
      <c r="L36" s="142">
        <v>1</v>
      </c>
      <c r="M36" s="237">
        <f t="shared" si="5"/>
        <v>0</v>
      </c>
      <c r="N36" s="141">
        <v>62</v>
      </c>
      <c r="O36" s="142">
        <v>4</v>
      </c>
      <c r="P36" s="142">
        <v>1</v>
      </c>
      <c r="Q36" s="142">
        <v>1</v>
      </c>
      <c r="R36" s="142">
        <v>1</v>
      </c>
      <c r="S36" s="142">
        <v>1</v>
      </c>
      <c r="T36" s="34"/>
      <c r="U36" s="142">
        <v>1</v>
      </c>
      <c r="V36" s="142">
        <v>1</v>
      </c>
      <c r="W36" s="242">
        <f t="shared" si="2"/>
        <v>0</v>
      </c>
      <c r="X36" s="46">
        <f t="shared" si="0"/>
        <v>0</v>
      </c>
      <c r="Y36" s="47"/>
      <c r="Z36" s="59"/>
      <c r="AA36" s="60"/>
      <c r="AB36" s="61"/>
      <c r="AC36" s="62"/>
      <c r="AD36" s="62"/>
      <c r="AE36" s="63"/>
      <c r="AF36" s="64"/>
      <c r="AG36" s="64"/>
      <c r="AH36" s="64"/>
      <c r="AI36" s="65"/>
    </row>
    <row r="37" spans="1:35" x14ac:dyDescent="0.25">
      <c r="A37" s="138" t="s">
        <v>72</v>
      </c>
      <c r="B37" s="141">
        <v>11</v>
      </c>
      <c r="C37" s="142">
        <v>2</v>
      </c>
      <c r="D37" s="142"/>
      <c r="E37" s="142"/>
      <c r="F37" s="142">
        <v>2</v>
      </c>
      <c r="G37" s="142"/>
      <c r="H37" s="142"/>
      <c r="I37" s="142">
        <v>1</v>
      </c>
      <c r="J37" s="34"/>
      <c r="K37" s="142">
        <v>1</v>
      </c>
      <c r="L37" s="142">
        <v>1</v>
      </c>
      <c r="M37" s="237">
        <f t="shared" si="5"/>
        <v>0</v>
      </c>
      <c r="N37" s="141">
        <v>22</v>
      </c>
      <c r="O37" s="142">
        <v>2</v>
      </c>
      <c r="P37" s="142">
        <v>3</v>
      </c>
      <c r="Q37" s="142">
        <v>1</v>
      </c>
      <c r="R37" s="142"/>
      <c r="S37" s="142">
        <v>1</v>
      </c>
      <c r="T37" s="34"/>
      <c r="U37" s="142">
        <v>1</v>
      </c>
      <c r="V37" s="142">
        <v>1</v>
      </c>
      <c r="W37" s="242">
        <f t="shared" si="2"/>
        <v>0</v>
      </c>
      <c r="X37" s="46">
        <f t="shared" si="0"/>
        <v>0</v>
      </c>
      <c r="Y37" s="47"/>
      <c r="Z37" s="59"/>
      <c r="AA37" s="60"/>
      <c r="AB37" s="61"/>
      <c r="AC37" s="62"/>
      <c r="AD37" s="62"/>
      <c r="AE37" s="63"/>
      <c r="AF37" s="64"/>
      <c r="AG37" s="64"/>
      <c r="AH37" s="64"/>
      <c r="AI37" s="65"/>
    </row>
    <row r="38" spans="1:35" x14ac:dyDescent="0.25">
      <c r="A38" s="138" t="s">
        <v>73</v>
      </c>
      <c r="B38" s="141">
        <v>21</v>
      </c>
      <c r="C38" s="142">
        <v>3</v>
      </c>
      <c r="D38" s="142"/>
      <c r="E38" s="142"/>
      <c r="F38" s="142">
        <v>1</v>
      </c>
      <c r="G38" s="142"/>
      <c r="H38" s="142"/>
      <c r="I38" s="142">
        <v>1</v>
      </c>
      <c r="J38" s="34"/>
      <c r="K38" s="142">
        <v>1</v>
      </c>
      <c r="L38" s="142">
        <v>1</v>
      </c>
      <c r="M38" s="237">
        <f t="shared" si="5"/>
        <v>0</v>
      </c>
      <c r="N38" s="141">
        <v>33</v>
      </c>
      <c r="O38" s="142">
        <v>3</v>
      </c>
      <c r="P38" s="142">
        <v>1</v>
      </c>
      <c r="Q38" s="142"/>
      <c r="R38" s="142"/>
      <c r="S38" s="142">
        <v>1</v>
      </c>
      <c r="T38" s="34"/>
      <c r="U38" s="142">
        <v>1</v>
      </c>
      <c r="V38" s="142">
        <v>1</v>
      </c>
      <c r="W38" s="242">
        <f t="shared" si="2"/>
        <v>0</v>
      </c>
      <c r="X38" s="46">
        <f t="shared" si="0"/>
        <v>0</v>
      </c>
      <c r="Y38" s="47"/>
      <c r="Z38" s="59"/>
      <c r="AA38" s="60"/>
      <c r="AB38" s="61"/>
      <c r="AC38" s="62"/>
      <c r="AD38" s="62"/>
      <c r="AE38" s="63"/>
      <c r="AF38" s="64"/>
      <c r="AG38" s="64"/>
      <c r="AH38" s="64"/>
      <c r="AI38" s="65"/>
    </row>
    <row r="39" spans="1:35" x14ac:dyDescent="0.25">
      <c r="A39" s="138" t="s">
        <v>74</v>
      </c>
      <c r="B39" s="141">
        <v>11</v>
      </c>
      <c r="C39" s="142">
        <v>2</v>
      </c>
      <c r="D39" s="142"/>
      <c r="E39" s="142"/>
      <c r="F39" s="142">
        <v>2</v>
      </c>
      <c r="G39" s="142"/>
      <c r="H39" s="142"/>
      <c r="I39" s="142">
        <v>1</v>
      </c>
      <c r="J39" s="34"/>
      <c r="K39" s="142">
        <v>1</v>
      </c>
      <c r="L39" s="142">
        <v>1</v>
      </c>
      <c r="M39" s="237">
        <f t="shared" si="5"/>
        <v>0</v>
      </c>
      <c r="N39" s="141">
        <v>29</v>
      </c>
      <c r="O39" s="142">
        <v>2</v>
      </c>
      <c r="P39" s="142">
        <v>1</v>
      </c>
      <c r="Q39" s="142">
        <v>1</v>
      </c>
      <c r="R39" s="142"/>
      <c r="S39" s="142">
        <v>1</v>
      </c>
      <c r="T39" s="34"/>
      <c r="U39" s="142">
        <v>1</v>
      </c>
      <c r="V39" s="142">
        <v>1</v>
      </c>
      <c r="W39" s="242">
        <f t="shared" si="2"/>
        <v>0</v>
      </c>
      <c r="X39" s="46">
        <f t="shared" si="0"/>
        <v>0</v>
      </c>
      <c r="Y39" s="47"/>
      <c r="Z39" s="59"/>
      <c r="AA39" s="60"/>
      <c r="AB39" s="61"/>
      <c r="AC39" s="62"/>
      <c r="AD39" s="62"/>
      <c r="AE39" s="63"/>
      <c r="AF39" s="64"/>
      <c r="AG39" s="64"/>
      <c r="AH39" s="64"/>
      <c r="AI39" s="65"/>
    </row>
    <row r="40" spans="1:35" x14ac:dyDescent="0.25">
      <c r="A40" s="138" t="s">
        <v>75</v>
      </c>
      <c r="B40" s="141">
        <v>4</v>
      </c>
      <c r="C40" s="142">
        <v>1</v>
      </c>
      <c r="D40" s="142"/>
      <c r="E40" s="142"/>
      <c r="F40" s="142"/>
      <c r="G40" s="142"/>
      <c r="H40" s="142"/>
      <c r="I40" s="142">
        <v>1</v>
      </c>
      <c r="J40" s="34"/>
      <c r="K40" s="142">
        <v>1</v>
      </c>
      <c r="L40" s="142">
        <v>1</v>
      </c>
      <c r="M40" s="237">
        <f t="shared" si="5"/>
        <v>0</v>
      </c>
      <c r="N40" s="141">
        <v>7</v>
      </c>
      <c r="O40" s="142">
        <v>2</v>
      </c>
      <c r="P40" s="142"/>
      <c r="Q40" s="142"/>
      <c r="R40" s="142"/>
      <c r="S40" s="142">
        <v>1</v>
      </c>
      <c r="T40" s="34"/>
      <c r="U40" s="142">
        <v>1</v>
      </c>
      <c r="V40" s="142">
        <v>1</v>
      </c>
      <c r="W40" s="242">
        <f t="shared" si="2"/>
        <v>0</v>
      </c>
      <c r="X40" s="46">
        <f t="shared" si="0"/>
        <v>0</v>
      </c>
      <c r="Y40" s="47"/>
      <c r="Z40" s="59"/>
      <c r="AA40" s="60"/>
      <c r="AB40" s="61"/>
      <c r="AC40" s="62"/>
      <c r="AD40" s="62"/>
      <c r="AE40" s="63"/>
      <c r="AF40" s="64"/>
      <c r="AG40" s="64"/>
      <c r="AH40" s="64"/>
      <c r="AI40" s="65"/>
    </row>
    <row r="41" spans="1:35" x14ac:dyDescent="0.25">
      <c r="A41" s="138" t="s">
        <v>76</v>
      </c>
      <c r="B41" s="141">
        <v>14</v>
      </c>
      <c r="C41" s="142">
        <v>3</v>
      </c>
      <c r="D41" s="142"/>
      <c r="E41" s="142">
        <v>1</v>
      </c>
      <c r="F41" s="142">
        <v>1</v>
      </c>
      <c r="G41" s="142"/>
      <c r="H41" s="142"/>
      <c r="I41" s="142">
        <v>1</v>
      </c>
      <c r="J41" s="34"/>
      <c r="K41" s="142">
        <v>1</v>
      </c>
      <c r="L41" s="142">
        <v>1</v>
      </c>
      <c r="M41" s="237">
        <f t="shared" si="5"/>
        <v>0</v>
      </c>
      <c r="N41" s="141">
        <v>40</v>
      </c>
      <c r="O41" s="142">
        <v>2</v>
      </c>
      <c r="P41" s="142">
        <v>1</v>
      </c>
      <c r="Q41" s="142">
        <v>1</v>
      </c>
      <c r="R41" s="142">
        <v>1</v>
      </c>
      <c r="S41" s="142">
        <v>1</v>
      </c>
      <c r="T41" s="34"/>
      <c r="U41" s="142">
        <v>1</v>
      </c>
      <c r="V41" s="142">
        <v>1</v>
      </c>
      <c r="W41" s="242">
        <f t="shared" si="2"/>
        <v>0</v>
      </c>
      <c r="X41" s="46">
        <f t="shared" si="0"/>
        <v>0</v>
      </c>
      <c r="Y41" s="47"/>
      <c r="Z41" s="59"/>
      <c r="AA41" s="60"/>
      <c r="AB41" s="61"/>
      <c r="AC41" s="62"/>
      <c r="AD41" s="62"/>
      <c r="AE41" s="63"/>
      <c r="AF41" s="64"/>
      <c r="AG41" s="64"/>
      <c r="AH41" s="64"/>
      <c r="AI41" s="65"/>
    </row>
    <row r="42" spans="1:35" x14ac:dyDescent="0.25">
      <c r="A42" s="138" t="s">
        <v>77</v>
      </c>
      <c r="B42" s="141">
        <v>5</v>
      </c>
      <c r="C42" s="142">
        <v>2</v>
      </c>
      <c r="D42" s="142"/>
      <c r="E42" s="142">
        <v>1</v>
      </c>
      <c r="F42" s="142">
        <v>1</v>
      </c>
      <c r="G42" s="142"/>
      <c r="H42" s="142"/>
      <c r="I42" s="142">
        <v>1</v>
      </c>
      <c r="J42" s="34"/>
      <c r="K42" s="142">
        <v>1</v>
      </c>
      <c r="L42" s="142">
        <v>1</v>
      </c>
      <c r="M42" s="237">
        <f t="shared" si="5"/>
        <v>0</v>
      </c>
      <c r="N42" s="141">
        <v>20</v>
      </c>
      <c r="O42" s="142">
        <v>2</v>
      </c>
      <c r="P42" s="142">
        <v>1</v>
      </c>
      <c r="Q42" s="142">
        <v>2</v>
      </c>
      <c r="R42" s="142">
        <v>2</v>
      </c>
      <c r="S42" s="142">
        <v>1</v>
      </c>
      <c r="T42" s="34"/>
      <c r="U42" s="142">
        <v>1</v>
      </c>
      <c r="V42" s="142">
        <v>1</v>
      </c>
      <c r="W42" s="242">
        <f t="shared" si="2"/>
        <v>0</v>
      </c>
      <c r="X42" s="46">
        <f t="shared" si="0"/>
        <v>0</v>
      </c>
      <c r="Y42" s="47"/>
      <c r="Z42" s="59"/>
      <c r="AA42" s="60"/>
      <c r="AB42" s="61"/>
      <c r="AC42" s="62"/>
      <c r="AD42" s="62"/>
      <c r="AE42" s="63"/>
      <c r="AF42" s="64"/>
      <c r="AG42" s="64"/>
      <c r="AH42" s="64"/>
      <c r="AI42" s="65"/>
    </row>
    <row r="43" spans="1:35" x14ac:dyDescent="0.25">
      <c r="A43" s="138" t="s">
        <v>78</v>
      </c>
      <c r="B43" s="141">
        <v>3</v>
      </c>
      <c r="C43" s="142">
        <v>1</v>
      </c>
      <c r="D43" s="142"/>
      <c r="E43" s="142">
        <v>1</v>
      </c>
      <c r="F43" s="142">
        <v>1</v>
      </c>
      <c r="G43" s="142"/>
      <c r="H43" s="142"/>
      <c r="I43" s="142">
        <v>1</v>
      </c>
      <c r="J43" s="34"/>
      <c r="K43" s="142">
        <v>1</v>
      </c>
      <c r="L43" s="142">
        <v>1</v>
      </c>
      <c r="M43" s="237">
        <f t="shared" si="5"/>
        <v>0</v>
      </c>
      <c r="N43" s="141">
        <v>24</v>
      </c>
      <c r="O43" s="142">
        <v>2</v>
      </c>
      <c r="P43" s="142">
        <v>1</v>
      </c>
      <c r="Q43" s="142">
        <v>1</v>
      </c>
      <c r="R43" s="142">
        <v>1</v>
      </c>
      <c r="S43" s="142">
        <v>1</v>
      </c>
      <c r="T43" s="34"/>
      <c r="U43" s="142">
        <v>1</v>
      </c>
      <c r="V43" s="142">
        <v>1</v>
      </c>
      <c r="W43" s="242">
        <f t="shared" si="2"/>
        <v>0</v>
      </c>
      <c r="X43" s="46">
        <f t="shared" si="0"/>
        <v>0</v>
      </c>
      <c r="Y43" s="47"/>
      <c r="Z43" s="59"/>
      <c r="AA43" s="60"/>
      <c r="AB43" s="61"/>
      <c r="AC43" s="62"/>
      <c r="AD43" s="62"/>
      <c r="AE43" s="63"/>
      <c r="AF43" s="64"/>
      <c r="AG43" s="64"/>
      <c r="AH43" s="64"/>
      <c r="AI43" s="65"/>
    </row>
    <row r="44" spans="1:35" x14ac:dyDescent="0.25">
      <c r="A44" s="138" t="s">
        <v>79</v>
      </c>
      <c r="B44" s="141">
        <v>10</v>
      </c>
      <c r="C44" s="142">
        <v>1</v>
      </c>
      <c r="D44" s="142"/>
      <c r="E44" s="142">
        <v>1</v>
      </c>
      <c r="F44" s="142"/>
      <c r="G44" s="142"/>
      <c r="H44" s="142"/>
      <c r="I44" s="142">
        <v>1</v>
      </c>
      <c r="J44" s="34"/>
      <c r="K44" s="142">
        <v>1</v>
      </c>
      <c r="L44" s="142">
        <v>1</v>
      </c>
      <c r="M44" s="237">
        <f t="shared" si="5"/>
        <v>0</v>
      </c>
      <c r="N44" s="141">
        <v>43</v>
      </c>
      <c r="O44" s="142">
        <v>2</v>
      </c>
      <c r="P44" s="142"/>
      <c r="Q44" s="142">
        <v>1</v>
      </c>
      <c r="R44" s="142">
        <v>1</v>
      </c>
      <c r="S44" s="142">
        <v>1</v>
      </c>
      <c r="T44" s="34"/>
      <c r="U44" s="142">
        <v>1</v>
      </c>
      <c r="V44" s="142">
        <v>1</v>
      </c>
      <c r="W44" s="242">
        <f t="shared" si="2"/>
        <v>0</v>
      </c>
      <c r="X44" s="46">
        <f t="shared" si="0"/>
        <v>0</v>
      </c>
      <c r="Y44" s="47"/>
      <c r="Z44" s="59"/>
      <c r="AA44" s="60"/>
      <c r="AB44" s="61"/>
      <c r="AC44" s="62"/>
      <c r="AD44" s="62"/>
      <c r="AE44" s="63"/>
      <c r="AF44" s="64"/>
      <c r="AG44" s="64"/>
      <c r="AH44" s="64"/>
      <c r="AI44" s="87"/>
    </row>
    <row r="45" spans="1:35" x14ac:dyDescent="0.25">
      <c r="A45" s="143" t="s">
        <v>80</v>
      </c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>
        <f t="shared" si="5"/>
        <v>0</v>
      </c>
      <c r="N45" s="33">
        <v>55</v>
      </c>
      <c r="O45" s="34">
        <v>1</v>
      </c>
      <c r="P45" s="34">
        <v>2</v>
      </c>
      <c r="Q45" s="34">
        <v>1</v>
      </c>
      <c r="R45" s="34">
        <v>2</v>
      </c>
      <c r="S45" s="34">
        <v>1</v>
      </c>
      <c r="T45" s="34"/>
      <c r="U45" s="34">
        <v>1</v>
      </c>
      <c r="V45" s="34">
        <v>1</v>
      </c>
      <c r="W45" s="242">
        <f t="shared" si="2"/>
        <v>0</v>
      </c>
      <c r="X45" s="46">
        <f t="shared" si="0"/>
        <v>0</v>
      </c>
      <c r="Y45" s="58"/>
      <c r="Z45" s="81"/>
      <c r="AA45" s="82"/>
      <c r="AB45" s="84">
        <v>1</v>
      </c>
      <c r="AC45" s="84"/>
      <c r="AD45" s="84"/>
      <c r="AE45" s="85"/>
      <c r="AF45" s="86"/>
      <c r="AG45" s="86">
        <v>1</v>
      </c>
      <c r="AH45" s="86">
        <v>83</v>
      </c>
      <c r="AI45" s="87">
        <v>2015</v>
      </c>
    </row>
    <row r="46" spans="1:35" x14ac:dyDescent="0.25">
      <c r="A46" s="143" t="s">
        <v>81</v>
      </c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7">
        <f t="shared" si="5"/>
        <v>0</v>
      </c>
      <c r="N46" s="33">
        <v>6</v>
      </c>
      <c r="O46" s="34">
        <v>2</v>
      </c>
      <c r="P46" s="34">
        <v>1</v>
      </c>
      <c r="Q46" s="34">
        <v>1</v>
      </c>
      <c r="R46" s="34"/>
      <c r="S46" s="34">
        <v>1</v>
      </c>
      <c r="T46" s="34"/>
      <c r="U46" s="34">
        <v>1</v>
      </c>
      <c r="V46" s="34">
        <v>1</v>
      </c>
      <c r="W46" s="242">
        <f t="shared" si="2"/>
        <v>0</v>
      </c>
      <c r="X46" s="46">
        <f t="shared" si="0"/>
        <v>0</v>
      </c>
      <c r="Y46" s="58"/>
      <c r="Z46" s="81"/>
      <c r="AA46" s="82"/>
      <c r="AB46" s="84">
        <v>1</v>
      </c>
      <c r="AC46" s="84"/>
      <c r="AD46" s="84"/>
      <c r="AE46" s="85"/>
      <c r="AF46" s="86"/>
      <c r="AG46" s="86">
        <v>1</v>
      </c>
      <c r="AH46" s="86">
        <v>34</v>
      </c>
      <c r="AI46" s="87">
        <v>2015</v>
      </c>
    </row>
    <row r="47" spans="1:35" x14ac:dyDescent="0.25">
      <c r="A47" s="143" t="s">
        <v>82</v>
      </c>
      <c r="B47" s="35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7">
        <f t="shared" si="5"/>
        <v>0</v>
      </c>
      <c r="N47" s="33">
        <v>10</v>
      </c>
      <c r="O47" s="34">
        <v>2</v>
      </c>
      <c r="P47" s="34">
        <v>1</v>
      </c>
      <c r="Q47" s="34">
        <v>1</v>
      </c>
      <c r="R47" s="34">
        <v>1</v>
      </c>
      <c r="S47" s="34">
        <v>1</v>
      </c>
      <c r="T47" s="34"/>
      <c r="U47" s="34">
        <v>1</v>
      </c>
      <c r="V47" s="34">
        <v>1</v>
      </c>
      <c r="W47" s="242">
        <f t="shared" si="2"/>
        <v>0</v>
      </c>
      <c r="X47" s="46">
        <f t="shared" si="0"/>
        <v>0</v>
      </c>
      <c r="Y47" s="58"/>
      <c r="Z47" s="81"/>
      <c r="AA47" s="82"/>
      <c r="AB47" s="84">
        <v>1</v>
      </c>
      <c r="AC47" s="84"/>
      <c r="AD47" s="84"/>
      <c r="AE47" s="85"/>
      <c r="AF47" s="86"/>
      <c r="AG47" s="86">
        <v>1</v>
      </c>
      <c r="AH47" s="86">
        <v>47</v>
      </c>
      <c r="AI47" s="87">
        <v>2015</v>
      </c>
    </row>
    <row r="48" spans="1:35" x14ac:dyDescent="0.25">
      <c r="A48" s="138" t="s">
        <v>83</v>
      </c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7">
        <f t="shared" si="5"/>
        <v>0</v>
      </c>
      <c r="N48" s="33">
        <v>3</v>
      </c>
      <c r="O48" s="34">
        <v>1</v>
      </c>
      <c r="P48" s="34">
        <v>1</v>
      </c>
      <c r="Q48" s="34">
        <v>1</v>
      </c>
      <c r="R48" s="34"/>
      <c r="S48" s="34">
        <v>1</v>
      </c>
      <c r="T48" s="34"/>
      <c r="U48" s="34">
        <v>1</v>
      </c>
      <c r="V48" s="34">
        <v>1</v>
      </c>
      <c r="W48" s="242">
        <f t="shared" si="2"/>
        <v>0</v>
      </c>
      <c r="X48" s="46">
        <f t="shared" si="0"/>
        <v>0</v>
      </c>
      <c r="Y48" s="47"/>
      <c r="Z48" s="48"/>
      <c r="AA48" s="49"/>
      <c r="AB48" s="66"/>
      <c r="AC48" s="67"/>
      <c r="AD48" s="67"/>
      <c r="AE48" s="68"/>
      <c r="AF48" s="69"/>
      <c r="AG48" s="69"/>
      <c r="AH48" s="69"/>
      <c r="AI48" s="70"/>
    </row>
    <row r="49" spans="1:35" x14ac:dyDescent="0.25">
      <c r="A49" s="143" t="s">
        <v>84</v>
      </c>
      <c r="B49" s="33">
        <v>13</v>
      </c>
      <c r="C49" s="34"/>
      <c r="D49" s="34"/>
      <c r="E49" s="34">
        <v>1</v>
      </c>
      <c r="F49" s="34"/>
      <c r="G49" s="34"/>
      <c r="H49" s="34"/>
      <c r="I49" s="34">
        <v>1</v>
      </c>
      <c r="J49" s="34"/>
      <c r="K49" s="34">
        <v>1</v>
      </c>
      <c r="L49" s="34">
        <v>1</v>
      </c>
      <c r="M49" s="237">
        <f t="shared" si="5"/>
        <v>0</v>
      </c>
      <c r="N49" s="35"/>
      <c r="O49" s="36"/>
      <c r="P49" s="36"/>
      <c r="Q49" s="36"/>
      <c r="R49" s="36"/>
      <c r="S49" s="36"/>
      <c r="T49" s="36"/>
      <c r="U49" s="36"/>
      <c r="V49" s="36"/>
      <c r="W49" s="37">
        <f t="shared" si="2"/>
        <v>0</v>
      </c>
      <c r="X49" s="38">
        <f t="shared" si="0"/>
        <v>0</v>
      </c>
      <c r="Y49" s="58"/>
      <c r="Z49" s="81"/>
      <c r="AA49" s="82"/>
      <c r="AB49" s="83"/>
      <c r="AC49" s="84"/>
      <c r="AD49" s="84"/>
      <c r="AE49" s="85"/>
      <c r="AF49" s="86"/>
      <c r="AG49" s="86"/>
      <c r="AH49" s="86"/>
      <c r="AI49" s="87"/>
    </row>
    <row r="50" spans="1:35" x14ac:dyDescent="0.25">
      <c r="A50" s="143" t="s">
        <v>85</v>
      </c>
      <c r="B50" s="33">
        <v>17</v>
      </c>
      <c r="C50" s="34"/>
      <c r="D50" s="34"/>
      <c r="E50" s="34">
        <v>1</v>
      </c>
      <c r="F50" s="34"/>
      <c r="G50" s="34"/>
      <c r="H50" s="34"/>
      <c r="I50" s="34">
        <v>1</v>
      </c>
      <c r="J50" s="34"/>
      <c r="K50" s="34">
        <v>1</v>
      </c>
      <c r="L50" s="34">
        <v>1</v>
      </c>
      <c r="M50" s="237">
        <f t="shared" si="5"/>
        <v>0</v>
      </c>
      <c r="N50" s="35"/>
      <c r="O50" s="36"/>
      <c r="P50" s="36"/>
      <c r="Q50" s="36"/>
      <c r="R50" s="36"/>
      <c r="S50" s="36"/>
      <c r="T50" s="36"/>
      <c r="U50" s="36"/>
      <c r="V50" s="36"/>
      <c r="W50" s="37">
        <f t="shared" si="2"/>
        <v>0</v>
      </c>
      <c r="X50" s="38">
        <f t="shared" si="0"/>
        <v>0</v>
      </c>
      <c r="Y50" s="58"/>
      <c r="Z50" s="81"/>
      <c r="AA50" s="82"/>
      <c r="AB50" s="83"/>
      <c r="AC50" s="84"/>
      <c r="AD50" s="84"/>
      <c r="AE50" s="85"/>
      <c r="AF50" s="86"/>
      <c r="AG50" s="86"/>
      <c r="AH50" s="86"/>
      <c r="AI50" s="87"/>
    </row>
    <row r="51" spans="1:35" x14ac:dyDescent="0.25">
      <c r="A51" s="138" t="s">
        <v>86</v>
      </c>
      <c r="B51" s="33">
        <v>15</v>
      </c>
      <c r="C51" s="34">
        <v>5</v>
      </c>
      <c r="D51" s="34"/>
      <c r="E51" s="34"/>
      <c r="F51" s="34"/>
      <c r="G51" s="80"/>
      <c r="H51" s="80"/>
      <c r="I51" s="34">
        <v>1</v>
      </c>
      <c r="J51" s="34"/>
      <c r="K51" s="34">
        <v>1</v>
      </c>
      <c r="L51" s="34">
        <v>1</v>
      </c>
      <c r="M51" s="237">
        <f t="shared" si="5"/>
        <v>0</v>
      </c>
      <c r="N51" s="144"/>
      <c r="O51" s="145"/>
      <c r="P51" s="146"/>
      <c r="Q51" s="145"/>
      <c r="R51" s="146"/>
      <c r="S51" s="146"/>
      <c r="T51" s="36"/>
      <c r="U51" s="146"/>
      <c r="V51" s="146"/>
      <c r="W51" s="37">
        <f t="shared" si="2"/>
        <v>0</v>
      </c>
      <c r="X51" s="38">
        <f t="shared" si="0"/>
        <v>0</v>
      </c>
      <c r="Y51" s="58"/>
      <c r="Z51" s="81"/>
      <c r="AA51" s="82"/>
      <c r="AB51" s="83"/>
      <c r="AC51" s="84"/>
      <c r="AD51" s="84"/>
      <c r="AE51" s="85"/>
      <c r="AF51" s="86"/>
      <c r="AG51" s="86"/>
      <c r="AH51" s="86"/>
      <c r="AI51" s="87"/>
    </row>
    <row r="52" spans="1:35" ht="15.75" thickBot="1" x14ac:dyDescent="0.3">
      <c r="A52" s="147" t="s">
        <v>87</v>
      </c>
      <c r="B52" s="201">
        <v>29</v>
      </c>
      <c r="C52" s="188">
        <v>10</v>
      </c>
      <c r="D52" s="188"/>
      <c r="E52" s="188">
        <v>1</v>
      </c>
      <c r="F52" s="188"/>
      <c r="G52" s="202"/>
      <c r="H52" s="202"/>
      <c r="I52" s="188">
        <v>1</v>
      </c>
      <c r="J52" s="188"/>
      <c r="K52" s="188">
        <v>1</v>
      </c>
      <c r="L52" s="188">
        <v>1</v>
      </c>
      <c r="M52" s="237">
        <f t="shared" si="5"/>
        <v>0</v>
      </c>
      <c r="N52" s="203"/>
      <c r="O52" s="204"/>
      <c r="P52" s="205"/>
      <c r="Q52" s="204"/>
      <c r="R52" s="205"/>
      <c r="S52" s="205"/>
      <c r="T52" s="187"/>
      <c r="U52" s="205"/>
      <c r="V52" s="205"/>
      <c r="W52" s="244">
        <f t="shared" si="2"/>
        <v>0</v>
      </c>
      <c r="X52" s="206">
        <f t="shared" si="0"/>
        <v>0</v>
      </c>
      <c r="Y52" s="148"/>
      <c r="Z52" s="149"/>
      <c r="AA52" s="150"/>
      <c r="AB52" s="151"/>
      <c r="AC52" s="152"/>
      <c r="AD52" s="152"/>
      <c r="AE52" s="153"/>
      <c r="AF52" s="154"/>
      <c r="AG52" s="154"/>
      <c r="AH52" s="154"/>
      <c r="AI52" s="155"/>
    </row>
    <row r="53" spans="1:35" x14ac:dyDescent="0.25">
      <c r="A53" s="207" t="s">
        <v>88</v>
      </c>
      <c r="B53" s="25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7">
        <f t="shared" si="5"/>
        <v>0</v>
      </c>
      <c r="N53" s="23">
        <v>6</v>
      </c>
      <c r="O53" s="24">
        <v>4</v>
      </c>
      <c r="P53" s="24">
        <v>1</v>
      </c>
      <c r="Q53" s="24"/>
      <c r="R53" s="24">
        <v>1</v>
      </c>
      <c r="S53" s="24">
        <v>1</v>
      </c>
      <c r="T53" s="24"/>
      <c r="U53" s="24">
        <v>1</v>
      </c>
      <c r="V53" s="24">
        <v>1</v>
      </c>
      <c r="W53" s="238">
        <f t="shared" si="2"/>
        <v>0</v>
      </c>
      <c r="X53" s="55">
        <f t="shared" si="0"/>
        <v>0</v>
      </c>
      <c r="Y53" s="104"/>
      <c r="Z53" s="105"/>
      <c r="AA53" s="106"/>
      <c r="AB53" s="107"/>
      <c r="AC53" s="108"/>
      <c r="AD53" s="108"/>
      <c r="AE53" s="109"/>
      <c r="AF53" s="110"/>
      <c r="AG53" s="110"/>
      <c r="AH53" s="110"/>
      <c r="AI53" s="111"/>
    </row>
    <row r="54" spans="1:35" x14ac:dyDescent="0.25">
      <c r="A54" s="186" t="s">
        <v>136</v>
      </c>
      <c r="B54" s="35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7">
        <f t="shared" si="5"/>
        <v>0</v>
      </c>
      <c r="N54" s="33">
        <v>3</v>
      </c>
      <c r="O54" s="34">
        <v>2</v>
      </c>
      <c r="P54" s="34">
        <v>1</v>
      </c>
      <c r="Q54" s="34"/>
      <c r="R54" s="34">
        <v>1</v>
      </c>
      <c r="S54" s="34">
        <v>1</v>
      </c>
      <c r="T54" s="34"/>
      <c r="U54" s="34">
        <v>1</v>
      </c>
      <c r="V54" s="34">
        <v>1</v>
      </c>
      <c r="W54" s="242">
        <f t="shared" si="2"/>
        <v>0</v>
      </c>
      <c r="X54" s="46">
        <f t="shared" si="0"/>
        <v>0</v>
      </c>
      <c r="Y54" s="47"/>
      <c r="Z54" s="48"/>
      <c r="AA54" s="49"/>
      <c r="AB54" s="66"/>
      <c r="AC54" s="67"/>
      <c r="AD54" s="67"/>
      <c r="AE54" s="68"/>
      <c r="AF54" s="69"/>
      <c r="AG54" s="69"/>
      <c r="AH54" s="69"/>
      <c r="AI54" s="70"/>
    </row>
    <row r="55" spans="1:35" x14ac:dyDescent="0.25">
      <c r="A55" s="197" t="s">
        <v>89</v>
      </c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7">
        <f t="shared" si="5"/>
        <v>0</v>
      </c>
      <c r="N55" s="33">
        <v>102</v>
      </c>
      <c r="O55" s="34">
        <v>20</v>
      </c>
      <c r="P55" s="34">
        <v>1</v>
      </c>
      <c r="Q55" s="34">
        <v>1</v>
      </c>
      <c r="R55" s="34">
        <v>3</v>
      </c>
      <c r="S55" s="34">
        <v>1</v>
      </c>
      <c r="T55" s="34"/>
      <c r="U55" s="34">
        <v>1</v>
      </c>
      <c r="V55" s="34">
        <v>1</v>
      </c>
      <c r="W55" s="242">
        <f t="shared" si="2"/>
        <v>0</v>
      </c>
      <c r="X55" s="46">
        <f t="shared" si="0"/>
        <v>0</v>
      </c>
      <c r="Y55" s="47"/>
      <c r="Z55" s="48"/>
      <c r="AA55" s="49"/>
      <c r="AB55" s="66"/>
      <c r="AC55" s="67"/>
      <c r="AD55" s="67"/>
      <c r="AE55" s="68"/>
      <c r="AF55" s="69"/>
      <c r="AG55" s="69"/>
      <c r="AH55" s="69"/>
      <c r="AI55" s="70"/>
    </row>
    <row r="56" spans="1:35" x14ac:dyDescent="0.25">
      <c r="A56" s="198" t="s">
        <v>90</v>
      </c>
      <c r="B56" s="199"/>
      <c r="C56" s="200"/>
      <c r="D56" s="200"/>
      <c r="E56" s="200"/>
      <c r="F56" s="200"/>
      <c r="G56" s="200"/>
      <c r="H56" s="200"/>
      <c r="I56" s="200"/>
      <c r="J56" s="191"/>
      <c r="K56" s="200"/>
      <c r="L56" s="200"/>
      <c r="M56" s="192">
        <f t="shared" si="5"/>
        <v>0</v>
      </c>
      <c r="N56" s="174">
        <v>3</v>
      </c>
      <c r="O56" s="175">
        <v>2</v>
      </c>
      <c r="P56" s="175">
        <v>1</v>
      </c>
      <c r="Q56" s="175"/>
      <c r="R56" s="175">
        <v>1</v>
      </c>
      <c r="S56" s="175">
        <v>1</v>
      </c>
      <c r="T56" s="176"/>
      <c r="U56" s="175">
        <v>1</v>
      </c>
      <c r="V56" s="175">
        <v>1</v>
      </c>
      <c r="W56" s="242">
        <f t="shared" si="2"/>
        <v>0</v>
      </c>
      <c r="X56" s="177">
        <f t="shared" si="0"/>
        <v>0</v>
      </c>
      <c r="Y56" s="117"/>
      <c r="Z56" s="178"/>
      <c r="AA56" s="179"/>
      <c r="AB56" s="180"/>
      <c r="AC56" s="181"/>
      <c r="AD56" s="181"/>
      <c r="AE56" s="182"/>
      <c r="AF56" s="183"/>
      <c r="AG56" s="183"/>
      <c r="AH56" s="183"/>
      <c r="AI56" s="184"/>
    </row>
    <row r="57" spans="1:35" x14ac:dyDescent="0.25">
      <c r="A57" s="42" t="s">
        <v>91</v>
      </c>
      <c r="B57" s="139"/>
      <c r="C57" s="140"/>
      <c r="D57" s="140"/>
      <c r="E57" s="140"/>
      <c r="F57" s="140"/>
      <c r="G57" s="140"/>
      <c r="H57" s="140"/>
      <c r="I57" s="140"/>
      <c r="J57" s="36"/>
      <c r="K57" s="140"/>
      <c r="L57" s="140"/>
      <c r="M57" s="37">
        <f t="shared" si="5"/>
        <v>0</v>
      </c>
      <c r="N57" s="141">
        <v>3</v>
      </c>
      <c r="O57" s="142">
        <v>2</v>
      </c>
      <c r="P57" s="142">
        <v>1</v>
      </c>
      <c r="Q57" s="142"/>
      <c r="R57" s="142">
        <v>1</v>
      </c>
      <c r="S57" s="142">
        <v>1</v>
      </c>
      <c r="T57" s="34"/>
      <c r="U57" s="142">
        <v>1</v>
      </c>
      <c r="V57" s="142">
        <v>1</v>
      </c>
      <c r="W57" s="242">
        <f t="shared" si="2"/>
        <v>0</v>
      </c>
      <c r="X57" s="46">
        <f t="shared" ref="X57:X113" si="6">SUM(M57,W57)</f>
        <v>0</v>
      </c>
      <c r="Y57" s="47"/>
      <c r="Z57" s="59"/>
      <c r="AA57" s="60"/>
      <c r="AB57" s="61"/>
      <c r="AC57" s="62"/>
      <c r="AD57" s="62"/>
      <c r="AE57" s="63"/>
      <c r="AF57" s="64"/>
      <c r="AG57" s="64"/>
      <c r="AH57" s="64"/>
      <c r="AI57" s="65"/>
    </row>
    <row r="58" spans="1:35" x14ac:dyDescent="0.25">
      <c r="A58" s="42" t="s">
        <v>92</v>
      </c>
      <c r="B58" s="139"/>
      <c r="C58" s="140"/>
      <c r="D58" s="140"/>
      <c r="E58" s="140"/>
      <c r="F58" s="140"/>
      <c r="G58" s="140"/>
      <c r="H58" s="140"/>
      <c r="I58" s="140"/>
      <c r="J58" s="36"/>
      <c r="K58" s="140"/>
      <c r="L58" s="140"/>
      <c r="M58" s="37">
        <f t="shared" si="5"/>
        <v>0</v>
      </c>
      <c r="N58" s="141">
        <v>3</v>
      </c>
      <c r="O58" s="142">
        <v>2</v>
      </c>
      <c r="P58" s="142">
        <v>1</v>
      </c>
      <c r="Q58" s="142"/>
      <c r="R58" s="142">
        <v>1</v>
      </c>
      <c r="S58" s="142">
        <v>1</v>
      </c>
      <c r="T58" s="34"/>
      <c r="U58" s="142">
        <v>1</v>
      </c>
      <c r="V58" s="142">
        <v>1</v>
      </c>
      <c r="W58" s="242">
        <f t="shared" si="2"/>
        <v>0</v>
      </c>
      <c r="X58" s="46">
        <f t="shared" si="6"/>
        <v>0</v>
      </c>
      <c r="Y58" s="47"/>
      <c r="Z58" s="59"/>
      <c r="AA58" s="60"/>
      <c r="AB58" s="61"/>
      <c r="AC58" s="62"/>
      <c r="AD58" s="62"/>
      <c r="AE58" s="63"/>
      <c r="AF58" s="64"/>
      <c r="AG58" s="64"/>
      <c r="AH58" s="64"/>
      <c r="AI58" s="65"/>
    </row>
    <row r="59" spans="1:35" x14ac:dyDescent="0.25">
      <c r="A59" s="42" t="s">
        <v>93</v>
      </c>
      <c r="B59" s="139"/>
      <c r="C59" s="140"/>
      <c r="D59" s="140"/>
      <c r="E59" s="140"/>
      <c r="F59" s="140"/>
      <c r="G59" s="140"/>
      <c r="H59" s="140"/>
      <c r="I59" s="140"/>
      <c r="J59" s="36"/>
      <c r="K59" s="140"/>
      <c r="L59" s="140"/>
      <c r="M59" s="37">
        <f t="shared" si="5"/>
        <v>0</v>
      </c>
      <c r="N59" s="141">
        <v>3</v>
      </c>
      <c r="O59" s="142">
        <v>2</v>
      </c>
      <c r="P59" s="142">
        <v>1</v>
      </c>
      <c r="Q59" s="142"/>
      <c r="R59" s="142">
        <v>1</v>
      </c>
      <c r="S59" s="142">
        <v>1</v>
      </c>
      <c r="T59" s="34"/>
      <c r="U59" s="142">
        <v>1</v>
      </c>
      <c r="V59" s="142">
        <v>1</v>
      </c>
      <c r="W59" s="242">
        <f t="shared" si="2"/>
        <v>0</v>
      </c>
      <c r="X59" s="46">
        <f t="shared" si="6"/>
        <v>0</v>
      </c>
      <c r="Y59" s="47"/>
      <c r="Z59" s="59"/>
      <c r="AA59" s="60"/>
      <c r="AB59" s="61"/>
      <c r="AC59" s="62"/>
      <c r="AD59" s="62"/>
      <c r="AE59" s="63"/>
      <c r="AF59" s="64"/>
      <c r="AG59" s="64"/>
      <c r="AH59" s="64"/>
      <c r="AI59" s="65"/>
    </row>
    <row r="60" spans="1:35" x14ac:dyDescent="0.25">
      <c r="A60" s="42" t="s">
        <v>94</v>
      </c>
      <c r="B60" s="139"/>
      <c r="C60" s="140"/>
      <c r="D60" s="140"/>
      <c r="E60" s="140"/>
      <c r="F60" s="140"/>
      <c r="G60" s="140"/>
      <c r="H60" s="140"/>
      <c r="I60" s="140"/>
      <c r="J60" s="36"/>
      <c r="K60" s="140"/>
      <c r="L60" s="140"/>
      <c r="M60" s="37">
        <f t="shared" si="5"/>
        <v>0</v>
      </c>
      <c r="N60" s="141">
        <v>3</v>
      </c>
      <c r="O60" s="142">
        <v>2</v>
      </c>
      <c r="P60" s="142">
        <v>1</v>
      </c>
      <c r="Q60" s="142"/>
      <c r="R60" s="142">
        <v>1</v>
      </c>
      <c r="S60" s="142">
        <v>1</v>
      </c>
      <c r="T60" s="34"/>
      <c r="U60" s="142">
        <v>1</v>
      </c>
      <c r="V60" s="142">
        <v>1</v>
      </c>
      <c r="W60" s="242">
        <f t="shared" si="2"/>
        <v>0</v>
      </c>
      <c r="X60" s="46">
        <f t="shared" si="6"/>
        <v>0</v>
      </c>
      <c r="Y60" s="47"/>
      <c r="Z60" s="59"/>
      <c r="AA60" s="60"/>
      <c r="AB60" s="61"/>
      <c r="AC60" s="62"/>
      <c r="AD60" s="62"/>
      <c r="AE60" s="63"/>
      <c r="AF60" s="64"/>
      <c r="AG60" s="64"/>
      <c r="AH60" s="64"/>
      <c r="AI60" s="65"/>
    </row>
    <row r="61" spans="1:35" x14ac:dyDescent="0.25">
      <c r="A61" s="42" t="s">
        <v>95</v>
      </c>
      <c r="B61" s="139"/>
      <c r="C61" s="140"/>
      <c r="D61" s="140"/>
      <c r="E61" s="140"/>
      <c r="F61" s="140"/>
      <c r="G61" s="140"/>
      <c r="H61" s="140"/>
      <c r="I61" s="140"/>
      <c r="J61" s="36"/>
      <c r="K61" s="140"/>
      <c r="L61" s="140"/>
      <c r="M61" s="37">
        <f t="shared" si="5"/>
        <v>0</v>
      </c>
      <c r="N61" s="141">
        <v>3</v>
      </c>
      <c r="O61" s="142">
        <v>2</v>
      </c>
      <c r="P61" s="142">
        <v>1</v>
      </c>
      <c r="Q61" s="142"/>
      <c r="R61" s="142">
        <v>1</v>
      </c>
      <c r="S61" s="142">
        <v>1</v>
      </c>
      <c r="T61" s="34"/>
      <c r="U61" s="142">
        <v>1</v>
      </c>
      <c r="V61" s="142">
        <v>1</v>
      </c>
      <c r="W61" s="242">
        <f t="shared" si="2"/>
        <v>0</v>
      </c>
      <c r="X61" s="46">
        <f t="shared" si="6"/>
        <v>0</v>
      </c>
      <c r="Y61" s="47"/>
      <c r="Z61" s="59"/>
      <c r="AA61" s="60"/>
      <c r="AB61" s="61"/>
      <c r="AC61" s="62"/>
      <c r="AD61" s="62"/>
      <c r="AE61" s="63"/>
      <c r="AF61" s="64"/>
      <c r="AG61" s="64"/>
      <c r="AH61" s="64"/>
      <c r="AI61" s="65"/>
    </row>
    <row r="62" spans="1:35" x14ac:dyDescent="0.25">
      <c r="A62" s="42" t="s">
        <v>33</v>
      </c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7">
        <f t="shared" si="5"/>
        <v>0</v>
      </c>
      <c r="N62" s="43">
        <v>6</v>
      </c>
      <c r="O62" s="44">
        <v>4</v>
      </c>
      <c r="P62" s="44">
        <v>1</v>
      </c>
      <c r="Q62" s="45"/>
      <c r="R62" s="44">
        <v>1</v>
      </c>
      <c r="S62" s="44">
        <v>1</v>
      </c>
      <c r="T62" s="34"/>
      <c r="U62" s="44">
        <v>1</v>
      </c>
      <c r="V62" s="44">
        <v>1</v>
      </c>
      <c r="W62" s="242">
        <f t="shared" si="2"/>
        <v>0</v>
      </c>
      <c r="X62" s="46">
        <f t="shared" si="6"/>
        <v>0</v>
      </c>
      <c r="Y62" s="117"/>
      <c r="Z62" s="178"/>
      <c r="AA62" s="179"/>
      <c r="AB62" s="180"/>
      <c r="AC62" s="181"/>
      <c r="AD62" s="181"/>
      <c r="AE62" s="182"/>
      <c r="AF62" s="183"/>
      <c r="AG62" s="183"/>
      <c r="AH62" s="183"/>
      <c r="AI62" s="184"/>
    </row>
    <row r="63" spans="1:35" x14ac:dyDescent="0.25">
      <c r="A63" s="42" t="s">
        <v>34</v>
      </c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7">
        <f t="shared" si="5"/>
        <v>0</v>
      </c>
      <c r="N63" s="43">
        <v>3</v>
      </c>
      <c r="O63" s="44">
        <v>2</v>
      </c>
      <c r="P63" s="44">
        <v>1</v>
      </c>
      <c r="Q63" s="45"/>
      <c r="R63" s="44">
        <v>1</v>
      </c>
      <c r="S63" s="44">
        <v>1</v>
      </c>
      <c r="T63" s="34"/>
      <c r="U63" s="44">
        <v>1</v>
      </c>
      <c r="V63" s="44">
        <v>1</v>
      </c>
      <c r="W63" s="242">
        <f t="shared" si="2"/>
        <v>0</v>
      </c>
      <c r="X63" s="46">
        <f t="shared" si="6"/>
        <v>0</v>
      </c>
      <c r="Y63" s="117"/>
      <c r="Z63" s="178"/>
      <c r="AA63" s="179"/>
      <c r="AB63" s="180"/>
      <c r="AC63" s="181"/>
      <c r="AD63" s="181"/>
      <c r="AE63" s="182"/>
      <c r="AF63" s="183"/>
      <c r="AG63" s="183"/>
      <c r="AH63" s="183"/>
      <c r="AI63" s="184"/>
    </row>
    <row r="64" spans="1:35" x14ac:dyDescent="0.25">
      <c r="A64" s="186" t="s">
        <v>134</v>
      </c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7">
        <f t="shared" si="5"/>
        <v>0</v>
      </c>
      <c r="N64" s="43">
        <v>3</v>
      </c>
      <c r="O64" s="44">
        <v>2</v>
      </c>
      <c r="P64" s="44">
        <v>1</v>
      </c>
      <c r="Q64" s="45"/>
      <c r="R64" s="44">
        <v>1</v>
      </c>
      <c r="S64" s="44">
        <v>1</v>
      </c>
      <c r="T64" s="34"/>
      <c r="U64" s="44">
        <v>1</v>
      </c>
      <c r="V64" s="44">
        <v>1</v>
      </c>
      <c r="W64" s="242">
        <f t="shared" si="2"/>
        <v>0</v>
      </c>
      <c r="X64" s="46">
        <f t="shared" si="6"/>
        <v>0</v>
      </c>
      <c r="Y64" s="117"/>
      <c r="Z64" s="178"/>
      <c r="AA64" s="179"/>
      <c r="AB64" s="180"/>
      <c r="AC64" s="181"/>
      <c r="AD64" s="181"/>
      <c r="AE64" s="182"/>
      <c r="AF64" s="183"/>
      <c r="AG64" s="183"/>
      <c r="AH64" s="183"/>
      <c r="AI64" s="184"/>
    </row>
    <row r="65" spans="1:35" x14ac:dyDescent="0.25">
      <c r="A65" s="196" t="s">
        <v>31</v>
      </c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7">
        <f t="shared" si="5"/>
        <v>0</v>
      </c>
      <c r="N65" s="33">
        <v>57</v>
      </c>
      <c r="O65" s="34">
        <v>17</v>
      </c>
      <c r="P65" s="34">
        <v>1</v>
      </c>
      <c r="Q65" s="34">
        <v>1</v>
      </c>
      <c r="R65" s="34">
        <v>2</v>
      </c>
      <c r="S65" s="34">
        <v>1</v>
      </c>
      <c r="T65" s="34"/>
      <c r="U65" s="34">
        <v>1</v>
      </c>
      <c r="V65" s="34">
        <v>1</v>
      </c>
      <c r="W65" s="242">
        <f t="shared" si="2"/>
        <v>0</v>
      </c>
      <c r="X65" s="46">
        <f>SUM(M65,W65)</f>
        <v>0</v>
      </c>
      <c r="Y65" s="117"/>
      <c r="Z65" s="178"/>
      <c r="AA65" s="179"/>
      <c r="AB65" s="180"/>
      <c r="AC65" s="181"/>
      <c r="AD65" s="181"/>
      <c r="AE65" s="182"/>
      <c r="AF65" s="183"/>
      <c r="AG65" s="183"/>
      <c r="AH65" s="183"/>
      <c r="AI65" s="184"/>
    </row>
    <row r="66" spans="1:35" x14ac:dyDescent="0.25">
      <c r="A66" s="189" t="s">
        <v>32</v>
      </c>
      <c r="B66" s="190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2">
        <f t="shared" si="5"/>
        <v>0</v>
      </c>
      <c r="N66" s="193">
        <v>54</v>
      </c>
      <c r="O66" s="194">
        <v>18</v>
      </c>
      <c r="P66" s="194">
        <v>1</v>
      </c>
      <c r="Q66" s="195">
        <v>2</v>
      </c>
      <c r="R66" s="194">
        <v>3</v>
      </c>
      <c r="S66" s="194">
        <v>1</v>
      </c>
      <c r="T66" s="176"/>
      <c r="U66" s="194">
        <v>1</v>
      </c>
      <c r="V66" s="194">
        <v>1</v>
      </c>
      <c r="W66" s="242">
        <f t="shared" si="2"/>
        <v>0</v>
      </c>
      <c r="X66" s="177">
        <f t="shared" ref="X66" si="7">SUM(M66,W66)</f>
        <v>0</v>
      </c>
      <c r="Y66" s="117"/>
      <c r="Z66" s="178"/>
      <c r="AA66" s="179"/>
      <c r="AB66" s="180"/>
      <c r="AC66" s="181"/>
      <c r="AD66" s="181"/>
      <c r="AE66" s="182"/>
      <c r="AF66" s="183"/>
      <c r="AG66" s="183"/>
      <c r="AH66" s="183"/>
      <c r="AI66" s="184"/>
    </row>
    <row r="67" spans="1:35" x14ac:dyDescent="0.25">
      <c r="A67" s="156" t="s">
        <v>96</v>
      </c>
      <c r="B67" s="33">
        <v>7</v>
      </c>
      <c r="C67" s="34">
        <v>1</v>
      </c>
      <c r="D67" s="34">
        <v>1</v>
      </c>
      <c r="E67" s="34">
        <v>1</v>
      </c>
      <c r="F67" s="34">
        <v>1</v>
      </c>
      <c r="G67" s="34"/>
      <c r="H67" s="34"/>
      <c r="I67" s="34">
        <v>1</v>
      </c>
      <c r="J67" s="34"/>
      <c r="K67" s="34">
        <v>1</v>
      </c>
      <c r="L67" s="34">
        <v>1</v>
      </c>
      <c r="M67" s="237">
        <f t="shared" si="5"/>
        <v>0</v>
      </c>
      <c r="N67" s="33">
        <v>37</v>
      </c>
      <c r="O67" s="34">
        <v>4</v>
      </c>
      <c r="P67" s="34">
        <v>1</v>
      </c>
      <c r="Q67" s="34">
        <v>1</v>
      </c>
      <c r="R67" s="34"/>
      <c r="S67" s="34">
        <v>1</v>
      </c>
      <c r="T67" s="34"/>
      <c r="U67" s="34">
        <v>1</v>
      </c>
      <c r="V67" s="34">
        <v>1</v>
      </c>
      <c r="W67" s="242">
        <f t="shared" si="2"/>
        <v>0</v>
      </c>
      <c r="X67" s="46">
        <f t="shared" si="6"/>
        <v>0</v>
      </c>
      <c r="Y67" s="117"/>
      <c r="Z67" s="118"/>
      <c r="AA67" s="119"/>
      <c r="AB67" s="120">
        <v>1</v>
      </c>
      <c r="AC67" s="121"/>
      <c r="AD67" s="121"/>
      <c r="AE67" s="122"/>
      <c r="AF67" s="123"/>
      <c r="AG67" s="123">
        <v>1</v>
      </c>
      <c r="AH67" s="123">
        <v>77</v>
      </c>
      <c r="AI67" s="124">
        <v>2019</v>
      </c>
    </row>
    <row r="68" spans="1:35" ht="15.75" thickBot="1" x14ac:dyDescent="0.3">
      <c r="A68" s="88" t="s">
        <v>97</v>
      </c>
      <c r="B68" s="89">
        <v>6</v>
      </c>
      <c r="C68" s="50">
        <v>2</v>
      </c>
      <c r="D68" s="50">
        <v>1</v>
      </c>
      <c r="E68" s="50">
        <v>1</v>
      </c>
      <c r="F68" s="50">
        <v>1</v>
      </c>
      <c r="G68" s="50"/>
      <c r="H68" s="50"/>
      <c r="I68" s="50">
        <v>1</v>
      </c>
      <c r="J68" s="50"/>
      <c r="K68" s="50">
        <v>1</v>
      </c>
      <c r="L68" s="50">
        <v>1</v>
      </c>
      <c r="M68" s="237">
        <f t="shared" si="5"/>
        <v>0</v>
      </c>
      <c r="N68" s="89">
        <v>43</v>
      </c>
      <c r="O68" s="50">
        <v>6</v>
      </c>
      <c r="P68" s="50">
        <v>1</v>
      </c>
      <c r="Q68" s="50">
        <v>1</v>
      </c>
      <c r="R68" s="50">
        <v>1</v>
      </c>
      <c r="S68" s="50">
        <v>1</v>
      </c>
      <c r="T68" s="50"/>
      <c r="U68" s="50">
        <v>1</v>
      </c>
      <c r="V68" s="50">
        <v>1</v>
      </c>
      <c r="W68" s="243">
        <f t="shared" si="2"/>
        <v>0</v>
      </c>
      <c r="X68" s="51">
        <f t="shared" si="6"/>
        <v>0</v>
      </c>
      <c r="Y68" s="52"/>
      <c r="Z68" s="53"/>
      <c r="AA68" s="54"/>
      <c r="AB68" s="125">
        <v>1</v>
      </c>
      <c r="AC68" s="126"/>
      <c r="AD68" s="126"/>
      <c r="AE68" s="127"/>
      <c r="AF68" s="128"/>
      <c r="AG68" s="128">
        <v>3</v>
      </c>
      <c r="AH68" s="128">
        <v>143</v>
      </c>
      <c r="AI68" s="129">
        <v>2019</v>
      </c>
    </row>
    <row r="69" spans="1:35" x14ac:dyDescent="0.25">
      <c r="A69" s="157" t="s">
        <v>98</v>
      </c>
      <c r="B69" s="25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7">
        <f t="shared" si="5"/>
        <v>0</v>
      </c>
      <c r="N69" s="23">
        <v>6</v>
      </c>
      <c r="O69" s="24">
        <v>2</v>
      </c>
      <c r="P69" s="24">
        <v>1</v>
      </c>
      <c r="Q69" s="24">
        <v>1</v>
      </c>
      <c r="R69" s="24"/>
      <c r="S69" s="24">
        <v>1</v>
      </c>
      <c r="T69" s="24"/>
      <c r="U69" s="24">
        <v>1</v>
      </c>
      <c r="V69" s="24">
        <v>1</v>
      </c>
      <c r="W69" s="238">
        <f t="shared" si="2"/>
        <v>0</v>
      </c>
      <c r="X69" s="55">
        <f t="shared" si="6"/>
        <v>0</v>
      </c>
      <c r="Y69" s="29"/>
      <c r="Z69" s="30"/>
      <c r="AA69" s="31"/>
      <c r="AB69" s="100">
        <v>1</v>
      </c>
      <c r="AC69" s="100"/>
      <c r="AD69" s="100"/>
      <c r="AE69" s="101"/>
      <c r="AF69" s="102"/>
      <c r="AG69" s="102">
        <v>1</v>
      </c>
      <c r="AH69" s="102">
        <v>47</v>
      </c>
      <c r="AI69" s="103">
        <v>2015</v>
      </c>
    </row>
    <row r="70" spans="1:35" x14ac:dyDescent="0.25">
      <c r="A70" s="32" t="s">
        <v>99</v>
      </c>
      <c r="B70" s="35"/>
      <c r="C70" s="36"/>
      <c r="D70" s="36"/>
      <c r="E70" s="36"/>
      <c r="F70" s="146"/>
      <c r="G70" s="146"/>
      <c r="H70" s="146"/>
      <c r="I70" s="36"/>
      <c r="J70" s="36"/>
      <c r="K70" s="36"/>
      <c r="L70" s="36"/>
      <c r="M70" s="37">
        <f t="shared" si="5"/>
        <v>0</v>
      </c>
      <c r="N70" s="33">
        <v>17</v>
      </c>
      <c r="O70" s="34">
        <v>1</v>
      </c>
      <c r="P70" s="34">
        <v>1</v>
      </c>
      <c r="Q70" s="34">
        <v>1</v>
      </c>
      <c r="R70" s="34"/>
      <c r="S70" s="34">
        <v>1</v>
      </c>
      <c r="T70" s="34"/>
      <c r="U70" s="34">
        <v>1</v>
      </c>
      <c r="V70" s="34">
        <v>1</v>
      </c>
      <c r="W70" s="242">
        <f t="shared" ref="W70:W71" si="8">SUMPRODUCT(N70:V70,$N$114:$V$114)</f>
        <v>0</v>
      </c>
      <c r="X70" s="46">
        <f t="shared" si="6"/>
        <v>0</v>
      </c>
      <c r="Y70" s="58"/>
      <c r="Z70" s="81"/>
      <c r="AA70" s="82"/>
      <c r="AB70" s="84">
        <v>1</v>
      </c>
      <c r="AC70" s="84"/>
      <c r="AD70" s="84"/>
      <c r="AE70" s="85"/>
      <c r="AF70" s="86"/>
      <c r="AG70" s="86">
        <v>1</v>
      </c>
      <c r="AH70" s="86">
        <v>53</v>
      </c>
      <c r="AI70" s="87">
        <v>2015</v>
      </c>
    </row>
    <row r="71" spans="1:35" x14ac:dyDescent="0.25">
      <c r="A71" s="156" t="s">
        <v>100</v>
      </c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7">
        <f t="shared" si="5"/>
        <v>0</v>
      </c>
      <c r="N71" s="33"/>
      <c r="O71" s="34"/>
      <c r="P71" s="34">
        <v>4</v>
      </c>
      <c r="Q71" s="34"/>
      <c r="R71" s="34"/>
      <c r="S71" s="34">
        <v>1</v>
      </c>
      <c r="T71" s="34"/>
      <c r="U71" s="34">
        <v>1</v>
      </c>
      <c r="V71" s="34">
        <v>1</v>
      </c>
      <c r="W71" s="242">
        <f t="shared" si="8"/>
        <v>0</v>
      </c>
      <c r="X71" s="46">
        <f t="shared" si="6"/>
        <v>0</v>
      </c>
      <c r="Y71" s="117"/>
      <c r="Z71" s="118"/>
      <c r="AA71" s="119"/>
      <c r="AB71" s="120"/>
      <c r="AC71" s="121"/>
      <c r="AD71" s="121"/>
      <c r="AE71" s="122"/>
      <c r="AF71" s="123"/>
      <c r="AG71" s="123"/>
      <c r="AH71" s="123"/>
      <c r="AI71" s="124"/>
    </row>
    <row r="72" spans="1:35" x14ac:dyDescent="0.25">
      <c r="A72" s="158" t="s">
        <v>101</v>
      </c>
      <c r="B72" s="33">
        <v>12</v>
      </c>
      <c r="C72" s="34">
        <v>5</v>
      </c>
      <c r="D72" s="34"/>
      <c r="E72" s="34">
        <v>1</v>
      </c>
      <c r="F72" s="34"/>
      <c r="G72" s="34"/>
      <c r="H72" s="34"/>
      <c r="I72" s="34">
        <v>1</v>
      </c>
      <c r="J72" s="34"/>
      <c r="K72" s="34">
        <v>1</v>
      </c>
      <c r="L72" s="34">
        <v>1</v>
      </c>
      <c r="M72" s="237">
        <f t="shared" si="5"/>
        <v>0</v>
      </c>
      <c r="N72" s="35"/>
      <c r="O72" s="36"/>
      <c r="P72" s="36"/>
      <c r="Q72" s="36"/>
      <c r="R72" s="36"/>
      <c r="S72" s="36"/>
      <c r="T72" s="36"/>
      <c r="U72" s="36"/>
      <c r="V72" s="36"/>
      <c r="W72" s="37">
        <v>0</v>
      </c>
      <c r="X72" s="38">
        <f t="shared" si="6"/>
        <v>0</v>
      </c>
      <c r="Y72" s="47"/>
      <c r="Z72" s="48"/>
      <c r="AA72" s="49"/>
      <c r="AB72" s="66"/>
      <c r="AC72" s="67"/>
      <c r="AD72" s="67"/>
      <c r="AE72" s="68"/>
      <c r="AF72" s="69"/>
      <c r="AG72" s="69"/>
      <c r="AH72" s="69"/>
      <c r="AI72" s="70"/>
    </row>
    <row r="73" spans="1:35" x14ac:dyDescent="0.25">
      <c r="A73" s="158" t="s">
        <v>102</v>
      </c>
      <c r="B73" s="33">
        <v>27</v>
      </c>
      <c r="C73" s="34">
        <v>3</v>
      </c>
      <c r="D73" s="34">
        <v>5</v>
      </c>
      <c r="E73" s="34">
        <v>1</v>
      </c>
      <c r="F73" s="34">
        <v>1</v>
      </c>
      <c r="G73" s="34"/>
      <c r="H73" s="34">
        <v>1</v>
      </c>
      <c r="I73" s="34">
        <v>1</v>
      </c>
      <c r="J73" s="34"/>
      <c r="K73" s="34">
        <v>1</v>
      </c>
      <c r="L73" s="34">
        <v>1</v>
      </c>
      <c r="M73" s="237">
        <f t="shared" si="5"/>
        <v>0</v>
      </c>
      <c r="N73" s="33">
        <v>21</v>
      </c>
      <c r="O73" s="34">
        <v>3</v>
      </c>
      <c r="P73" s="34">
        <v>1</v>
      </c>
      <c r="Q73" s="34">
        <v>1</v>
      </c>
      <c r="R73" s="34"/>
      <c r="S73" s="34">
        <v>1</v>
      </c>
      <c r="T73" s="34"/>
      <c r="U73" s="34">
        <v>1</v>
      </c>
      <c r="V73" s="34">
        <v>1</v>
      </c>
      <c r="W73" s="242">
        <f t="shared" ref="W73:W113" si="9">SUMPRODUCT(N73:V73,$N$114:$V$114)</f>
        <v>0</v>
      </c>
      <c r="X73" s="46">
        <f t="shared" si="6"/>
        <v>0</v>
      </c>
      <c r="Y73" s="39"/>
      <c r="Z73" s="40"/>
      <c r="AA73" s="41"/>
      <c r="AB73" s="112"/>
      <c r="AC73" s="113"/>
      <c r="AD73" s="113"/>
      <c r="AE73" s="114"/>
      <c r="AF73" s="115"/>
      <c r="AG73" s="115"/>
      <c r="AH73" s="115"/>
      <c r="AI73" s="116"/>
    </row>
    <row r="74" spans="1:35" x14ac:dyDescent="0.25">
      <c r="A74" s="32" t="s">
        <v>137</v>
      </c>
      <c r="B74" s="33">
        <v>2</v>
      </c>
      <c r="C74" s="34">
        <v>2</v>
      </c>
      <c r="D74" s="34"/>
      <c r="E74" s="34"/>
      <c r="F74" s="34">
        <v>1</v>
      </c>
      <c r="G74" s="34"/>
      <c r="H74" s="34"/>
      <c r="I74" s="34">
        <v>1</v>
      </c>
      <c r="J74" s="34"/>
      <c r="K74" s="34">
        <v>1</v>
      </c>
      <c r="L74" s="34">
        <v>1</v>
      </c>
      <c r="M74" s="237">
        <f t="shared" si="5"/>
        <v>0</v>
      </c>
      <c r="N74" s="35"/>
      <c r="O74" s="36"/>
      <c r="P74" s="36"/>
      <c r="Q74" s="36"/>
      <c r="R74" s="36"/>
      <c r="S74" s="36"/>
      <c r="T74" s="36"/>
      <c r="U74" s="36"/>
      <c r="V74" s="36"/>
      <c r="W74" s="37">
        <f t="shared" si="9"/>
        <v>0</v>
      </c>
      <c r="X74" s="38">
        <f t="shared" si="6"/>
        <v>0</v>
      </c>
      <c r="Y74" s="71"/>
      <c r="Z74" s="72"/>
      <c r="AA74" s="73"/>
      <c r="AB74" s="74"/>
      <c r="AC74" s="75"/>
      <c r="AD74" s="75"/>
      <c r="AE74" s="76"/>
      <c r="AF74" s="77"/>
      <c r="AG74" s="77"/>
      <c r="AH74" s="77"/>
      <c r="AI74" s="78"/>
    </row>
    <row r="75" spans="1:35" x14ac:dyDescent="0.25">
      <c r="A75" s="32" t="s">
        <v>103</v>
      </c>
      <c r="B75" s="139"/>
      <c r="C75" s="140"/>
      <c r="D75" s="140"/>
      <c r="E75" s="140"/>
      <c r="F75" s="140"/>
      <c r="G75" s="140"/>
      <c r="H75" s="140"/>
      <c r="I75" s="140"/>
      <c r="J75" s="36"/>
      <c r="K75" s="140"/>
      <c r="L75" s="140"/>
      <c r="M75" s="37">
        <f t="shared" si="5"/>
        <v>0</v>
      </c>
      <c r="N75" s="141">
        <v>41</v>
      </c>
      <c r="O75" s="142">
        <v>1</v>
      </c>
      <c r="P75" s="142"/>
      <c r="Q75" s="142">
        <v>1</v>
      </c>
      <c r="R75" s="142">
        <v>1</v>
      </c>
      <c r="S75" s="142">
        <v>1</v>
      </c>
      <c r="T75" s="34"/>
      <c r="U75" s="142">
        <v>1</v>
      </c>
      <c r="V75" s="142">
        <v>1</v>
      </c>
      <c r="W75" s="242">
        <f t="shared" si="9"/>
        <v>0</v>
      </c>
      <c r="X75" s="46">
        <f t="shared" si="6"/>
        <v>0</v>
      </c>
      <c r="Y75" s="58"/>
      <c r="Z75" s="59"/>
      <c r="AA75" s="60"/>
      <c r="AB75" s="61"/>
      <c r="AC75" s="62"/>
      <c r="AD75" s="62"/>
      <c r="AE75" s="63"/>
      <c r="AF75" s="64"/>
      <c r="AG75" s="64"/>
      <c r="AH75" s="64"/>
      <c r="AI75" s="65"/>
    </row>
    <row r="76" spans="1:35" x14ac:dyDescent="0.25">
      <c r="A76" s="32" t="s">
        <v>104</v>
      </c>
      <c r="B76" s="33">
        <v>18</v>
      </c>
      <c r="C76" s="34">
        <v>3</v>
      </c>
      <c r="D76" s="34"/>
      <c r="E76" s="34">
        <v>1</v>
      </c>
      <c r="F76" s="34">
        <v>1</v>
      </c>
      <c r="G76" s="80"/>
      <c r="H76" s="80"/>
      <c r="I76" s="34">
        <v>1</v>
      </c>
      <c r="J76" s="34"/>
      <c r="K76" s="34">
        <v>1</v>
      </c>
      <c r="L76" s="34">
        <v>1</v>
      </c>
      <c r="M76" s="237">
        <f t="shared" si="5"/>
        <v>0</v>
      </c>
      <c r="N76" s="33">
        <v>32</v>
      </c>
      <c r="O76" s="34">
        <v>1</v>
      </c>
      <c r="P76" s="34">
        <v>1</v>
      </c>
      <c r="Q76" s="34">
        <v>1</v>
      </c>
      <c r="R76" s="34">
        <v>1</v>
      </c>
      <c r="S76" s="34">
        <v>1</v>
      </c>
      <c r="T76" s="34"/>
      <c r="U76" s="34">
        <v>1</v>
      </c>
      <c r="V76" s="34">
        <v>1</v>
      </c>
      <c r="W76" s="242">
        <f t="shared" si="9"/>
        <v>0</v>
      </c>
      <c r="X76" s="46">
        <f t="shared" si="6"/>
        <v>0</v>
      </c>
      <c r="Y76" s="58"/>
      <c r="Z76" s="81"/>
      <c r="AA76" s="82"/>
      <c r="AB76" s="83"/>
      <c r="AC76" s="84"/>
      <c r="AD76" s="84"/>
      <c r="AE76" s="85"/>
      <c r="AF76" s="86"/>
      <c r="AG76" s="86"/>
      <c r="AH76" s="86"/>
      <c r="AI76" s="87"/>
    </row>
    <row r="77" spans="1:35" x14ac:dyDescent="0.25">
      <c r="A77" s="32" t="s">
        <v>105</v>
      </c>
      <c r="B77" s="141">
        <v>31</v>
      </c>
      <c r="C77" s="142">
        <v>5</v>
      </c>
      <c r="D77" s="142"/>
      <c r="E77" s="142">
        <v>2</v>
      </c>
      <c r="F77" s="142">
        <v>1</v>
      </c>
      <c r="G77" s="142"/>
      <c r="H77" s="142"/>
      <c r="I77" s="142">
        <v>1</v>
      </c>
      <c r="J77" s="34"/>
      <c r="K77" s="142">
        <v>1</v>
      </c>
      <c r="L77" s="142">
        <v>1</v>
      </c>
      <c r="M77" s="237">
        <f t="shared" si="5"/>
        <v>0</v>
      </c>
      <c r="N77" s="141">
        <v>48</v>
      </c>
      <c r="O77" s="142">
        <v>2</v>
      </c>
      <c r="P77" s="142">
        <v>1</v>
      </c>
      <c r="Q77" s="142">
        <v>2</v>
      </c>
      <c r="R77" s="142">
        <v>3</v>
      </c>
      <c r="S77" s="142">
        <v>1</v>
      </c>
      <c r="T77" s="34"/>
      <c r="U77" s="142">
        <v>1</v>
      </c>
      <c r="V77" s="142">
        <v>1</v>
      </c>
      <c r="W77" s="242">
        <f t="shared" si="9"/>
        <v>0</v>
      </c>
      <c r="X77" s="46">
        <f t="shared" si="6"/>
        <v>0</v>
      </c>
      <c r="Y77" s="71"/>
      <c r="Z77" s="72"/>
      <c r="AA77" s="73"/>
      <c r="AB77" s="74"/>
      <c r="AC77" s="75"/>
      <c r="AD77" s="75"/>
      <c r="AE77" s="76"/>
      <c r="AF77" s="77"/>
      <c r="AG77" s="77"/>
      <c r="AH77" s="77"/>
      <c r="AI77" s="78"/>
    </row>
    <row r="78" spans="1:35" x14ac:dyDescent="0.25">
      <c r="A78" s="186" t="s">
        <v>138</v>
      </c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7">
        <f t="shared" si="5"/>
        <v>0</v>
      </c>
      <c r="N78" s="43">
        <v>3</v>
      </c>
      <c r="O78" s="44">
        <v>2</v>
      </c>
      <c r="P78" s="44">
        <v>1</v>
      </c>
      <c r="Q78" s="45"/>
      <c r="R78" s="44">
        <v>1</v>
      </c>
      <c r="S78" s="44">
        <v>1</v>
      </c>
      <c r="T78" s="34"/>
      <c r="U78" s="44">
        <v>1</v>
      </c>
      <c r="V78" s="44">
        <v>1</v>
      </c>
      <c r="W78" s="242">
        <f t="shared" si="9"/>
        <v>0</v>
      </c>
      <c r="X78" s="46">
        <f t="shared" si="6"/>
        <v>0</v>
      </c>
      <c r="Y78" s="71"/>
      <c r="Z78" s="72"/>
      <c r="AA78" s="73"/>
      <c r="AB78" s="74"/>
      <c r="AC78" s="75"/>
      <c r="AD78" s="75"/>
      <c r="AE78" s="76"/>
      <c r="AF78" s="77"/>
      <c r="AG78" s="77"/>
      <c r="AH78" s="77"/>
      <c r="AI78" s="78"/>
    </row>
    <row r="79" spans="1:35" x14ac:dyDescent="0.25">
      <c r="A79" s="42" t="s">
        <v>35</v>
      </c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7">
        <f t="shared" si="5"/>
        <v>0</v>
      </c>
      <c r="N79" s="43">
        <v>3</v>
      </c>
      <c r="O79" s="44">
        <v>2</v>
      </c>
      <c r="P79" s="44">
        <v>1</v>
      </c>
      <c r="Q79" s="45"/>
      <c r="R79" s="44">
        <v>1</v>
      </c>
      <c r="S79" s="44">
        <v>1</v>
      </c>
      <c r="T79" s="34"/>
      <c r="U79" s="44">
        <v>1</v>
      </c>
      <c r="V79" s="44">
        <v>1</v>
      </c>
      <c r="W79" s="242">
        <f t="shared" si="9"/>
        <v>0</v>
      </c>
      <c r="X79" s="46">
        <f t="shared" si="6"/>
        <v>0</v>
      </c>
      <c r="Y79" s="71"/>
      <c r="Z79" s="72"/>
      <c r="AA79" s="73"/>
      <c r="AB79" s="74"/>
      <c r="AC79" s="75"/>
      <c r="AD79" s="75"/>
      <c r="AE79" s="76"/>
      <c r="AF79" s="77"/>
      <c r="AG79" s="77"/>
      <c r="AH79" s="77"/>
      <c r="AI79" s="78"/>
    </row>
    <row r="80" spans="1:35" x14ac:dyDescent="0.25">
      <c r="A80" s="42" t="s">
        <v>36</v>
      </c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7">
        <f t="shared" si="5"/>
        <v>0</v>
      </c>
      <c r="N80" s="43">
        <v>3</v>
      </c>
      <c r="O80" s="44">
        <v>2</v>
      </c>
      <c r="P80" s="44">
        <v>1</v>
      </c>
      <c r="Q80" s="45"/>
      <c r="R80" s="44">
        <v>1</v>
      </c>
      <c r="S80" s="44">
        <v>1</v>
      </c>
      <c r="T80" s="34"/>
      <c r="U80" s="44">
        <v>1</v>
      </c>
      <c r="V80" s="44">
        <v>1</v>
      </c>
      <c r="W80" s="242">
        <f t="shared" si="9"/>
        <v>0</v>
      </c>
      <c r="X80" s="46">
        <f t="shared" si="6"/>
        <v>0</v>
      </c>
      <c r="Y80" s="71"/>
      <c r="Z80" s="72"/>
      <c r="AA80" s="73"/>
      <c r="AB80" s="74"/>
      <c r="AC80" s="75"/>
      <c r="AD80" s="75"/>
      <c r="AE80" s="76"/>
      <c r="AF80" s="77"/>
      <c r="AG80" s="77"/>
      <c r="AH80" s="77"/>
      <c r="AI80" s="78"/>
    </row>
    <row r="81" spans="1:35" x14ac:dyDescent="0.25">
      <c r="A81" s="42" t="s">
        <v>37</v>
      </c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7">
        <f t="shared" si="5"/>
        <v>0</v>
      </c>
      <c r="N81" s="43">
        <v>3</v>
      </c>
      <c r="O81" s="44">
        <v>2</v>
      </c>
      <c r="P81" s="44">
        <v>1</v>
      </c>
      <c r="Q81" s="45"/>
      <c r="R81" s="44">
        <v>1</v>
      </c>
      <c r="S81" s="44">
        <v>1</v>
      </c>
      <c r="T81" s="34"/>
      <c r="U81" s="44">
        <v>1</v>
      </c>
      <c r="V81" s="44">
        <v>1</v>
      </c>
      <c r="W81" s="242">
        <f t="shared" si="9"/>
        <v>0</v>
      </c>
      <c r="X81" s="46">
        <f>SUM(M81,W81)</f>
        <v>0</v>
      </c>
      <c r="Y81" s="71"/>
      <c r="Z81" s="72"/>
      <c r="AA81" s="73"/>
      <c r="AB81" s="74"/>
      <c r="AC81" s="75"/>
      <c r="AD81" s="75"/>
      <c r="AE81" s="76"/>
      <c r="AF81" s="77"/>
      <c r="AG81" s="77"/>
      <c r="AH81" s="77"/>
      <c r="AI81" s="78"/>
    </row>
    <row r="82" spans="1:35" x14ac:dyDescent="0.25">
      <c r="A82" s="42" t="s">
        <v>38</v>
      </c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7">
        <f t="shared" si="5"/>
        <v>0</v>
      </c>
      <c r="N82" s="43">
        <v>3</v>
      </c>
      <c r="O82" s="44">
        <v>2</v>
      </c>
      <c r="P82" s="44">
        <v>1</v>
      </c>
      <c r="Q82" s="45"/>
      <c r="R82" s="44">
        <v>1</v>
      </c>
      <c r="S82" s="44">
        <v>1</v>
      </c>
      <c r="T82" s="34"/>
      <c r="U82" s="44">
        <v>1</v>
      </c>
      <c r="V82" s="44">
        <v>1</v>
      </c>
      <c r="W82" s="242">
        <f t="shared" si="9"/>
        <v>0</v>
      </c>
      <c r="X82" s="46">
        <f t="shared" si="6"/>
        <v>0</v>
      </c>
      <c r="Y82" s="71"/>
      <c r="Z82" s="72"/>
      <c r="AA82" s="73"/>
      <c r="AB82" s="74"/>
      <c r="AC82" s="75"/>
      <c r="AD82" s="75"/>
      <c r="AE82" s="76"/>
      <c r="AF82" s="77"/>
      <c r="AG82" s="77"/>
      <c r="AH82" s="77"/>
      <c r="AI82" s="78"/>
    </row>
    <row r="83" spans="1:35" x14ac:dyDescent="0.25">
      <c r="A83" s="186" t="s">
        <v>139</v>
      </c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7">
        <f t="shared" si="5"/>
        <v>0</v>
      </c>
      <c r="N83" s="43">
        <v>3</v>
      </c>
      <c r="O83" s="44">
        <v>2</v>
      </c>
      <c r="P83" s="44">
        <v>1</v>
      </c>
      <c r="Q83" s="45"/>
      <c r="R83" s="44">
        <v>1</v>
      </c>
      <c r="S83" s="44">
        <v>1</v>
      </c>
      <c r="T83" s="34"/>
      <c r="U83" s="44">
        <v>1</v>
      </c>
      <c r="V83" s="44">
        <v>1</v>
      </c>
      <c r="W83" s="242">
        <f t="shared" si="9"/>
        <v>0</v>
      </c>
      <c r="X83" s="46">
        <f t="shared" si="6"/>
        <v>0</v>
      </c>
      <c r="Y83" s="71"/>
      <c r="Z83" s="72"/>
      <c r="AA83" s="73"/>
      <c r="AB83" s="74"/>
      <c r="AC83" s="75"/>
      <c r="AD83" s="75"/>
      <c r="AE83" s="76"/>
      <c r="AF83" s="77"/>
      <c r="AG83" s="77"/>
      <c r="AH83" s="77"/>
      <c r="AI83" s="78"/>
    </row>
    <row r="84" spans="1:35" x14ac:dyDescent="0.25">
      <c r="A84" s="42" t="s">
        <v>39</v>
      </c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7">
        <f t="shared" si="5"/>
        <v>0</v>
      </c>
      <c r="N84" s="43">
        <v>3</v>
      </c>
      <c r="O84" s="44">
        <v>2</v>
      </c>
      <c r="P84" s="44">
        <v>1</v>
      </c>
      <c r="Q84" s="45"/>
      <c r="R84" s="44">
        <v>1</v>
      </c>
      <c r="S84" s="44">
        <v>1</v>
      </c>
      <c r="T84" s="34"/>
      <c r="U84" s="44">
        <v>1</v>
      </c>
      <c r="V84" s="44">
        <v>1</v>
      </c>
      <c r="W84" s="242">
        <f t="shared" si="9"/>
        <v>0</v>
      </c>
      <c r="X84" s="46">
        <f t="shared" si="6"/>
        <v>0</v>
      </c>
      <c r="Y84" s="71"/>
      <c r="Z84" s="72"/>
      <c r="AA84" s="73"/>
      <c r="AB84" s="74"/>
      <c r="AC84" s="75"/>
      <c r="AD84" s="75"/>
      <c r="AE84" s="76"/>
      <c r="AF84" s="77"/>
      <c r="AG84" s="77"/>
      <c r="AH84" s="77"/>
      <c r="AI84" s="78"/>
    </row>
    <row r="85" spans="1:35" x14ac:dyDescent="0.25">
      <c r="A85" s="42" t="s">
        <v>40</v>
      </c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7">
        <f t="shared" si="5"/>
        <v>0</v>
      </c>
      <c r="N85" s="43">
        <v>17</v>
      </c>
      <c r="O85" s="44">
        <v>16</v>
      </c>
      <c r="P85" s="44">
        <v>1</v>
      </c>
      <c r="Q85" s="45">
        <v>1</v>
      </c>
      <c r="R85" s="44">
        <v>2</v>
      </c>
      <c r="S85" s="44">
        <v>1</v>
      </c>
      <c r="T85" s="34"/>
      <c r="U85" s="44">
        <v>1</v>
      </c>
      <c r="V85" s="44">
        <v>1</v>
      </c>
      <c r="W85" s="242">
        <f t="shared" si="9"/>
        <v>0</v>
      </c>
      <c r="X85" s="46">
        <f t="shared" si="6"/>
        <v>0</v>
      </c>
      <c r="Y85" s="71"/>
      <c r="Z85" s="72"/>
      <c r="AA85" s="73"/>
      <c r="AB85" s="74"/>
      <c r="AC85" s="75"/>
      <c r="AD85" s="75"/>
      <c r="AE85" s="76"/>
      <c r="AF85" s="77"/>
      <c r="AG85" s="77"/>
      <c r="AH85" s="77"/>
      <c r="AI85" s="78"/>
    </row>
    <row r="86" spans="1:35" x14ac:dyDescent="0.25">
      <c r="A86" s="42" t="s">
        <v>41</v>
      </c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7">
        <f t="shared" si="5"/>
        <v>0</v>
      </c>
      <c r="N86" s="172">
        <v>69</v>
      </c>
      <c r="O86" s="173">
        <v>20</v>
      </c>
      <c r="P86" s="173">
        <v>1</v>
      </c>
      <c r="Q86" s="45">
        <v>1</v>
      </c>
      <c r="R86" s="173">
        <v>1</v>
      </c>
      <c r="S86" s="173">
        <v>1</v>
      </c>
      <c r="T86" s="34"/>
      <c r="U86" s="173">
        <v>1</v>
      </c>
      <c r="V86" s="173">
        <v>1</v>
      </c>
      <c r="W86" s="242">
        <f t="shared" si="9"/>
        <v>0</v>
      </c>
      <c r="X86" s="46">
        <f t="shared" si="6"/>
        <v>0</v>
      </c>
      <c r="Y86" s="71"/>
      <c r="Z86" s="72"/>
      <c r="AA86" s="73"/>
      <c r="AB86" s="74"/>
      <c r="AC86" s="75"/>
      <c r="AD86" s="75"/>
      <c r="AE86" s="76"/>
      <c r="AF86" s="77"/>
      <c r="AG86" s="77"/>
      <c r="AH86" s="77"/>
      <c r="AI86" s="78"/>
    </row>
    <row r="87" spans="1:35" x14ac:dyDescent="0.25">
      <c r="A87" s="32" t="s">
        <v>108</v>
      </c>
      <c r="B87" s="33">
        <v>148</v>
      </c>
      <c r="C87" s="34">
        <v>11</v>
      </c>
      <c r="D87" s="34">
        <v>4</v>
      </c>
      <c r="E87" s="34">
        <v>57</v>
      </c>
      <c r="F87" s="34">
        <v>1</v>
      </c>
      <c r="G87" s="34"/>
      <c r="H87" s="34">
        <v>2</v>
      </c>
      <c r="I87" s="34">
        <v>1</v>
      </c>
      <c r="J87" s="34"/>
      <c r="K87" s="34">
        <v>1</v>
      </c>
      <c r="L87" s="34">
        <v>1</v>
      </c>
      <c r="M87" s="237">
        <f t="shared" si="5"/>
        <v>0</v>
      </c>
      <c r="N87" s="33">
        <v>243</v>
      </c>
      <c r="O87" s="34">
        <v>23</v>
      </c>
      <c r="P87" s="34">
        <v>1</v>
      </c>
      <c r="Q87" s="34">
        <v>1</v>
      </c>
      <c r="R87" s="34">
        <v>11</v>
      </c>
      <c r="S87" s="34">
        <v>1</v>
      </c>
      <c r="T87" s="34"/>
      <c r="U87" s="34">
        <v>1</v>
      </c>
      <c r="V87" s="34">
        <v>1</v>
      </c>
      <c r="W87" s="242">
        <f t="shared" si="9"/>
        <v>0</v>
      </c>
      <c r="X87" s="46">
        <f t="shared" si="6"/>
        <v>0</v>
      </c>
      <c r="Y87" s="71"/>
      <c r="Z87" s="72"/>
      <c r="AA87" s="73"/>
      <c r="AB87" s="74"/>
      <c r="AC87" s="75"/>
      <c r="AD87" s="75"/>
      <c r="AE87" s="76"/>
      <c r="AF87" s="77"/>
      <c r="AG87" s="77"/>
      <c r="AH87" s="77"/>
      <c r="AI87" s="78"/>
    </row>
    <row r="88" spans="1:35" s="79" customFormat="1" ht="15.75" thickBot="1" x14ac:dyDescent="0.3">
      <c r="A88" s="209" t="s">
        <v>42</v>
      </c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240">
        <f t="shared" si="5"/>
        <v>0</v>
      </c>
      <c r="N88" s="33">
        <v>90</v>
      </c>
      <c r="O88" s="34">
        <v>12</v>
      </c>
      <c r="P88" s="34">
        <v>1</v>
      </c>
      <c r="Q88" s="34">
        <v>1</v>
      </c>
      <c r="R88" s="34">
        <v>1</v>
      </c>
      <c r="S88" s="34">
        <v>1</v>
      </c>
      <c r="T88" s="34"/>
      <c r="U88" s="34">
        <v>1</v>
      </c>
      <c r="V88" s="34">
        <v>1</v>
      </c>
      <c r="W88" s="242">
        <f t="shared" si="9"/>
        <v>0</v>
      </c>
      <c r="X88" s="46">
        <f t="shared" si="6"/>
        <v>0</v>
      </c>
      <c r="Y88" s="52"/>
      <c r="Z88" s="210"/>
      <c r="AA88" s="211"/>
      <c r="AB88" s="210"/>
      <c r="AC88" s="212">
        <v>1</v>
      </c>
      <c r="AD88" s="212"/>
      <c r="AE88" s="211"/>
      <c r="AF88" s="213"/>
      <c r="AG88" s="213">
        <v>2</v>
      </c>
      <c r="AH88" s="213">
        <v>193</v>
      </c>
      <c r="AI88" s="214">
        <v>2021</v>
      </c>
    </row>
    <row r="89" spans="1:35" x14ac:dyDescent="0.25">
      <c r="A89" s="156" t="s">
        <v>106</v>
      </c>
      <c r="B89" s="23">
        <v>24</v>
      </c>
      <c r="C89" s="24">
        <v>8</v>
      </c>
      <c r="D89" s="24"/>
      <c r="E89" s="24">
        <v>1</v>
      </c>
      <c r="F89" s="24"/>
      <c r="G89" s="24"/>
      <c r="H89" s="24"/>
      <c r="I89" s="24">
        <v>1</v>
      </c>
      <c r="J89" s="24"/>
      <c r="K89" s="24">
        <v>1</v>
      </c>
      <c r="L89" s="24">
        <v>1</v>
      </c>
      <c r="M89" s="239">
        <f t="shared" si="5"/>
        <v>0</v>
      </c>
      <c r="N89" s="25"/>
      <c r="O89" s="26"/>
      <c r="P89" s="26"/>
      <c r="Q89" s="26"/>
      <c r="R89" s="26"/>
      <c r="S89" s="26"/>
      <c r="T89" s="26"/>
      <c r="U89" s="26"/>
      <c r="V89" s="26"/>
      <c r="W89" s="27">
        <f t="shared" si="9"/>
        <v>0</v>
      </c>
      <c r="X89" s="28">
        <f t="shared" si="6"/>
        <v>0</v>
      </c>
      <c r="Y89" s="117"/>
      <c r="Z89" s="120"/>
      <c r="AA89" s="122"/>
      <c r="AB89" s="120"/>
      <c r="AC89" s="121"/>
      <c r="AD89" s="121"/>
      <c r="AE89" s="122"/>
      <c r="AF89" s="123"/>
      <c r="AG89" s="123"/>
      <c r="AH89" s="123"/>
      <c r="AI89" s="124"/>
    </row>
    <row r="90" spans="1:35" x14ac:dyDescent="0.25">
      <c r="A90" s="32" t="s">
        <v>107</v>
      </c>
      <c r="B90" s="33">
        <v>3</v>
      </c>
      <c r="C90" s="34">
        <v>2</v>
      </c>
      <c r="D90" s="34"/>
      <c r="E90" s="34">
        <v>1</v>
      </c>
      <c r="F90" s="34"/>
      <c r="G90" s="34"/>
      <c r="H90" s="34"/>
      <c r="I90" s="34">
        <v>1</v>
      </c>
      <c r="J90" s="34"/>
      <c r="K90" s="34">
        <v>1</v>
      </c>
      <c r="L90" s="34">
        <v>1</v>
      </c>
      <c r="M90" s="237">
        <f t="shared" si="5"/>
        <v>0</v>
      </c>
      <c r="N90" s="33">
        <v>31</v>
      </c>
      <c r="O90" s="34">
        <v>2</v>
      </c>
      <c r="P90" s="34"/>
      <c r="Q90" s="34">
        <v>1</v>
      </c>
      <c r="R90" s="34"/>
      <c r="S90" s="34">
        <v>1</v>
      </c>
      <c r="T90" s="34"/>
      <c r="U90" s="34">
        <v>1</v>
      </c>
      <c r="V90" s="34">
        <v>1</v>
      </c>
      <c r="W90" s="242">
        <f t="shared" si="9"/>
        <v>0</v>
      </c>
      <c r="X90" s="46">
        <f t="shared" si="6"/>
        <v>0</v>
      </c>
      <c r="Y90" s="47"/>
      <c r="Z90" s="66"/>
      <c r="AA90" s="68"/>
      <c r="AB90" s="66"/>
      <c r="AC90" s="67"/>
      <c r="AD90" s="67"/>
      <c r="AE90" s="68"/>
      <c r="AF90" s="69"/>
      <c r="AG90" s="69"/>
      <c r="AH90" s="69"/>
      <c r="AI90" s="70"/>
    </row>
    <row r="91" spans="1:35" x14ac:dyDescent="0.25">
      <c r="A91" s="32" t="s">
        <v>109</v>
      </c>
      <c r="B91" s="33">
        <v>47</v>
      </c>
      <c r="C91" s="34">
        <v>7</v>
      </c>
      <c r="D91" s="34">
        <v>3</v>
      </c>
      <c r="E91" s="34">
        <v>1</v>
      </c>
      <c r="F91" s="34">
        <v>1</v>
      </c>
      <c r="G91" s="80"/>
      <c r="H91" s="34">
        <v>1</v>
      </c>
      <c r="I91" s="34">
        <v>1</v>
      </c>
      <c r="J91" s="34"/>
      <c r="K91" s="34">
        <v>1</v>
      </c>
      <c r="L91" s="34">
        <v>1</v>
      </c>
      <c r="M91" s="237">
        <f t="shared" si="5"/>
        <v>0</v>
      </c>
      <c r="N91" s="33">
        <v>62</v>
      </c>
      <c r="O91" s="34">
        <v>1</v>
      </c>
      <c r="P91" s="34">
        <v>1</v>
      </c>
      <c r="Q91" s="34">
        <v>1</v>
      </c>
      <c r="R91" s="34">
        <v>1</v>
      </c>
      <c r="S91" s="34">
        <v>1</v>
      </c>
      <c r="T91" s="34"/>
      <c r="U91" s="34">
        <v>1</v>
      </c>
      <c r="V91" s="34">
        <v>1</v>
      </c>
      <c r="W91" s="242">
        <f t="shared" si="9"/>
        <v>0</v>
      </c>
      <c r="X91" s="46">
        <f t="shared" si="6"/>
        <v>0</v>
      </c>
      <c r="Y91" s="58"/>
      <c r="Z91" s="83"/>
      <c r="AA91" s="85"/>
      <c r="AB91" s="83"/>
      <c r="AC91" s="84"/>
      <c r="AD91" s="84"/>
      <c r="AE91" s="85"/>
      <c r="AF91" s="86"/>
      <c r="AG91" s="86"/>
      <c r="AH91" s="86"/>
      <c r="AI91" s="87"/>
    </row>
    <row r="92" spans="1:35" s="79" customFormat="1" x14ac:dyDescent="0.25">
      <c r="A92" s="158" t="s">
        <v>110</v>
      </c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7">
        <f t="shared" si="5"/>
        <v>0</v>
      </c>
      <c r="N92" s="33">
        <v>41</v>
      </c>
      <c r="O92" s="34">
        <v>3</v>
      </c>
      <c r="P92" s="34">
        <v>1</v>
      </c>
      <c r="Q92" s="34">
        <v>1</v>
      </c>
      <c r="R92" s="34">
        <v>1</v>
      </c>
      <c r="S92" s="34">
        <v>1</v>
      </c>
      <c r="T92" s="34"/>
      <c r="U92" s="34">
        <v>1</v>
      </c>
      <c r="V92" s="34">
        <v>1</v>
      </c>
      <c r="W92" s="242">
        <f t="shared" si="9"/>
        <v>0</v>
      </c>
      <c r="X92" s="46">
        <f t="shared" si="6"/>
        <v>0</v>
      </c>
      <c r="Y92" s="71"/>
      <c r="Z92" s="74"/>
      <c r="AA92" s="76">
        <v>4</v>
      </c>
      <c r="AB92" s="74"/>
      <c r="AC92" s="75"/>
      <c r="AD92" s="75"/>
      <c r="AE92" s="76"/>
      <c r="AF92" s="77"/>
      <c r="AG92" s="77"/>
      <c r="AH92" s="77"/>
      <c r="AI92" s="78">
        <v>2016</v>
      </c>
    </row>
    <row r="93" spans="1:35" s="79" customFormat="1" x14ac:dyDescent="0.25">
      <c r="A93" s="32" t="s">
        <v>111</v>
      </c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7">
        <f t="shared" si="5"/>
        <v>0</v>
      </c>
      <c r="N93" s="33">
        <v>45</v>
      </c>
      <c r="O93" s="34">
        <v>6</v>
      </c>
      <c r="P93" s="34">
        <v>1</v>
      </c>
      <c r="Q93" s="34">
        <v>1</v>
      </c>
      <c r="R93" s="34"/>
      <c r="S93" s="34">
        <v>1</v>
      </c>
      <c r="T93" s="34"/>
      <c r="U93" s="34">
        <v>1</v>
      </c>
      <c r="V93" s="34">
        <v>1</v>
      </c>
      <c r="W93" s="242">
        <f t="shared" si="9"/>
        <v>0</v>
      </c>
      <c r="X93" s="46">
        <f t="shared" si="6"/>
        <v>0</v>
      </c>
      <c r="Y93" s="71"/>
      <c r="Z93" s="74"/>
      <c r="AA93" s="76">
        <v>4</v>
      </c>
      <c r="AB93" s="74"/>
      <c r="AC93" s="75"/>
      <c r="AD93" s="75"/>
      <c r="AE93" s="76"/>
      <c r="AF93" s="77"/>
      <c r="AG93" s="77"/>
      <c r="AH93" s="77"/>
      <c r="AI93" s="78">
        <v>2016</v>
      </c>
    </row>
    <row r="94" spans="1:35" x14ac:dyDescent="0.25">
      <c r="A94" s="32" t="s">
        <v>112</v>
      </c>
      <c r="B94" s="33">
        <v>2</v>
      </c>
      <c r="C94" s="34">
        <v>1</v>
      </c>
      <c r="D94" s="34">
        <v>1</v>
      </c>
      <c r="E94" s="34">
        <v>1</v>
      </c>
      <c r="F94" s="34">
        <v>1</v>
      </c>
      <c r="G94" s="34"/>
      <c r="H94" s="34"/>
      <c r="I94" s="34">
        <v>1</v>
      </c>
      <c r="J94" s="34"/>
      <c r="K94" s="34">
        <v>1</v>
      </c>
      <c r="L94" s="34">
        <v>1</v>
      </c>
      <c r="M94" s="237">
        <f t="shared" si="5"/>
        <v>0</v>
      </c>
      <c r="N94" s="33">
        <v>4</v>
      </c>
      <c r="O94" s="34">
        <v>1</v>
      </c>
      <c r="P94" s="34">
        <v>1</v>
      </c>
      <c r="Q94" s="34">
        <v>1</v>
      </c>
      <c r="R94" s="34"/>
      <c r="S94" s="34">
        <v>1</v>
      </c>
      <c r="T94" s="34"/>
      <c r="U94" s="34">
        <v>1</v>
      </c>
      <c r="V94" s="34">
        <v>1</v>
      </c>
      <c r="W94" s="242">
        <f t="shared" si="9"/>
        <v>0</v>
      </c>
      <c r="X94" s="46">
        <f t="shared" si="6"/>
        <v>0</v>
      </c>
      <c r="Y94" s="47"/>
      <c r="Z94" s="66"/>
      <c r="AA94" s="68"/>
      <c r="AB94" s="66"/>
      <c r="AC94" s="67"/>
      <c r="AD94" s="67"/>
      <c r="AE94" s="68"/>
      <c r="AF94" s="69"/>
      <c r="AG94" s="69"/>
      <c r="AH94" s="69"/>
      <c r="AI94" s="70"/>
    </row>
    <row r="95" spans="1:35" x14ac:dyDescent="0.25">
      <c r="A95" s="32" t="s">
        <v>113</v>
      </c>
      <c r="B95" s="33">
        <v>8</v>
      </c>
      <c r="C95" s="34">
        <v>2</v>
      </c>
      <c r="D95" s="34">
        <v>1</v>
      </c>
      <c r="E95" s="34">
        <v>1</v>
      </c>
      <c r="F95" s="34">
        <v>1</v>
      </c>
      <c r="G95" s="34"/>
      <c r="H95" s="34"/>
      <c r="I95" s="34">
        <v>1</v>
      </c>
      <c r="J95" s="34"/>
      <c r="K95" s="34">
        <v>1</v>
      </c>
      <c r="L95" s="34">
        <v>1</v>
      </c>
      <c r="M95" s="237">
        <f t="shared" si="5"/>
        <v>0</v>
      </c>
      <c r="N95" s="33">
        <v>13</v>
      </c>
      <c r="O95" s="34">
        <v>2</v>
      </c>
      <c r="P95" s="34">
        <v>1</v>
      </c>
      <c r="Q95" s="34">
        <v>1</v>
      </c>
      <c r="R95" s="34"/>
      <c r="S95" s="34">
        <v>1</v>
      </c>
      <c r="T95" s="34"/>
      <c r="U95" s="34">
        <v>1</v>
      </c>
      <c r="V95" s="34">
        <v>1</v>
      </c>
      <c r="W95" s="242">
        <f t="shared" si="9"/>
        <v>0</v>
      </c>
      <c r="X95" s="46">
        <f t="shared" si="6"/>
        <v>0</v>
      </c>
      <c r="Y95" s="47"/>
      <c r="Z95" s="66"/>
      <c r="AA95" s="68"/>
      <c r="AB95" s="66"/>
      <c r="AC95" s="67"/>
      <c r="AD95" s="67"/>
      <c r="AE95" s="68"/>
      <c r="AF95" s="69"/>
      <c r="AG95" s="69"/>
      <c r="AH95" s="69"/>
      <c r="AI95" s="70"/>
    </row>
    <row r="96" spans="1:35" x14ac:dyDescent="0.25">
      <c r="A96" s="32" t="s">
        <v>114</v>
      </c>
      <c r="B96" s="33">
        <v>34</v>
      </c>
      <c r="C96" s="34">
        <v>3</v>
      </c>
      <c r="D96" s="34">
        <v>1</v>
      </c>
      <c r="E96" s="34">
        <v>1</v>
      </c>
      <c r="F96" s="34">
        <v>1</v>
      </c>
      <c r="G96" s="34"/>
      <c r="H96" s="34"/>
      <c r="I96" s="34">
        <v>1</v>
      </c>
      <c r="J96" s="34"/>
      <c r="K96" s="34">
        <v>1</v>
      </c>
      <c r="L96" s="34">
        <v>1</v>
      </c>
      <c r="M96" s="237">
        <f t="shared" si="5"/>
        <v>0</v>
      </c>
      <c r="N96" s="33">
        <v>26</v>
      </c>
      <c r="O96" s="34">
        <v>2</v>
      </c>
      <c r="P96" s="34">
        <v>1</v>
      </c>
      <c r="Q96" s="34">
        <v>1</v>
      </c>
      <c r="R96" s="34"/>
      <c r="S96" s="34">
        <v>1</v>
      </c>
      <c r="T96" s="34"/>
      <c r="U96" s="34">
        <v>1</v>
      </c>
      <c r="V96" s="34">
        <v>1</v>
      </c>
      <c r="W96" s="242">
        <f t="shared" si="9"/>
        <v>0</v>
      </c>
      <c r="X96" s="46">
        <f t="shared" si="6"/>
        <v>0</v>
      </c>
      <c r="Y96" s="47"/>
      <c r="Z96" s="66"/>
      <c r="AA96" s="68"/>
      <c r="AB96" s="66"/>
      <c r="AC96" s="67"/>
      <c r="AD96" s="67"/>
      <c r="AE96" s="68"/>
      <c r="AF96" s="69"/>
      <c r="AG96" s="69"/>
      <c r="AH96" s="69"/>
      <c r="AI96" s="70"/>
    </row>
    <row r="97" spans="1:35" ht="15.75" thickBot="1" x14ac:dyDescent="0.3">
      <c r="A97" s="88" t="s">
        <v>115</v>
      </c>
      <c r="B97" s="89">
        <v>30</v>
      </c>
      <c r="C97" s="50">
        <v>7</v>
      </c>
      <c r="D97" s="50">
        <v>8</v>
      </c>
      <c r="E97" s="50">
        <v>6</v>
      </c>
      <c r="F97" s="50">
        <v>2</v>
      </c>
      <c r="G97" s="90"/>
      <c r="H97" s="50">
        <v>1</v>
      </c>
      <c r="I97" s="50">
        <v>1</v>
      </c>
      <c r="J97" s="50"/>
      <c r="K97" s="50">
        <v>1</v>
      </c>
      <c r="L97" s="50">
        <v>1</v>
      </c>
      <c r="M97" s="241">
        <f t="shared" si="5"/>
        <v>0</v>
      </c>
      <c r="N97" s="89">
        <v>58</v>
      </c>
      <c r="O97" s="50">
        <v>2</v>
      </c>
      <c r="P97" s="50">
        <v>1</v>
      </c>
      <c r="Q97" s="50">
        <v>2</v>
      </c>
      <c r="R97" s="50">
        <v>2</v>
      </c>
      <c r="S97" s="50">
        <v>1</v>
      </c>
      <c r="T97" s="50"/>
      <c r="U97" s="50">
        <v>1</v>
      </c>
      <c r="V97" s="50">
        <v>1</v>
      </c>
      <c r="W97" s="242">
        <f t="shared" si="9"/>
        <v>0</v>
      </c>
      <c r="X97" s="51">
        <f t="shared" si="6"/>
        <v>0</v>
      </c>
      <c r="Y97" s="91"/>
      <c r="Z97" s="94"/>
      <c r="AA97" s="96"/>
      <c r="AB97" s="94"/>
      <c r="AC97" s="95"/>
      <c r="AD97" s="95"/>
      <c r="AE97" s="96"/>
      <c r="AF97" s="97"/>
      <c r="AG97" s="97"/>
      <c r="AH97" s="97"/>
      <c r="AI97" s="98"/>
    </row>
    <row r="98" spans="1:35" x14ac:dyDescent="0.25">
      <c r="A98" s="22" t="s">
        <v>116</v>
      </c>
      <c r="B98" s="23">
        <v>14</v>
      </c>
      <c r="C98" s="24"/>
      <c r="D98" s="24"/>
      <c r="E98" s="24"/>
      <c r="F98" s="24"/>
      <c r="G98" s="24"/>
      <c r="H98" s="24"/>
      <c r="I98" s="24">
        <v>1</v>
      </c>
      <c r="J98" s="24"/>
      <c r="K98" s="24">
        <v>1</v>
      </c>
      <c r="L98" s="24">
        <v>1</v>
      </c>
      <c r="M98" s="239">
        <f t="shared" ref="M98:M113" si="10">SUMPRODUCT(B98:L98,$B$114:$L$114)</f>
        <v>0</v>
      </c>
      <c r="N98" s="25"/>
      <c r="O98" s="26"/>
      <c r="P98" s="26"/>
      <c r="Q98" s="26"/>
      <c r="R98" s="26"/>
      <c r="S98" s="26"/>
      <c r="T98" s="26"/>
      <c r="U98" s="26"/>
      <c r="V98" s="26"/>
      <c r="W98" s="27">
        <f t="shared" si="9"/>
        <v>0</v>
      </c>
      <c r="X98" s="28">
        <f t="shared" si="6"/>
        <v>0</v>
      </c>
      <c r="Y98" s="104"/>
      <c r="Z98" s="105"/>
      <c r="AA98" s="106"/>
      <c r="AB98" s="107"/>
      <c r="AC98" s="108"/>
      <c r="AD98" s="108"/>
      <c r="AE98" s="109"/>
      <c r="AF98" s="110"/>
      <c r="AG98" s="110"/>
      <c r="AH98" s="110"/>
      <c r="AI98" s="111"/>
    </row>
    <row r="99" spans="1:35" x14ac:dyDescent="0.25">
      <c r="A99" s="156" t="s">
        <v>43</v>
      </c>
      <c r="B99" s="190"/>
      <c r="C99" s="191"/>
      <c r="D99" s="191"/>
      <c r="E99" s="191"/>
      <c r="F99" s="191"/>
      <c r="G99" s="191"/>
      <c r="H99" s="191"/>
      <c r="I99" s="191"/>
      <c r="J99" s="191"/>
      <c r="K99" s="191"/>
      <c r="L99" s="191"/>
      <c r="M99" s="37">
        <f t="shared" si="10"/>
        <v>0</v>
      </c>
      <c r="N99" s="208">
        <v>61</v>
      </c>
      <c r="O99" s="176">
        <v>8</v>
      </c>
      <c r="P99" s="176">
        <v>1</v>
      </c>
      <c r="Q99" s="176">
        <v>1</v>
      </c>
      <c r="R99" s="176">
        <v>3</v>
      </c>
      <c r="S99" s="176">
        <v>1</v>
      </c>
      <c r="T99" s="176"/>
      <c r="U99" s="176">
        <v>1</v>
      </c>
      <c r="V99" s="176">
        <v>1</v>
      </c>
      <c r="W99" s="242">
        <f t="shared" si="9"/>
        <v>0</v>
      </c>
      <c r="X99" s="215"/>
      <c r="Y99" s="117"/>
      <c r="Z99" s="120"/>
      <c r="AA99" s="122"/>
      <c r="AB99" s="120">
        <v>1</v>
      </c>
      <c r="AC99" s="121"/>
      <c r="AD99" s="121"/>
      <c r="AE99" s="122"/>
      <c r="AF99" s="123"/>
      <c r="AG99" s="123">
        <v>2</v>
      </c>
      <c r="AH99" s="123">
        <v>193</v>
      </c>
      <c r="AI99" s="124">
        <v>2022</v>
      </c>
    </row>
    <row r="100" spans="1:35" x14ac:dyDescent="0.25">
      <c r="A100" s="32" t="s">
        <v>117</v>
      </c>
      <c r="B100" s="33">
        <v>4</v>
      </c>
      <c r="C100" s="34">
        <v>1</v>
      </c>
      <c r="D100" s="34"/>
      <c r="E100" s="34">
        <v>1</v>
      </c>
      <c r="F100" s="34"/>
      <c r="G100" s="34"/>
      <c r="H100" s="34"/>
      <c r="I100" s="34">
        <v>1</v>
      </c>
      <c r="J100" s="34"/>
      <c r="K100" s="34">
        <v>1</v>
      </c>
      <c r="L100" s="34">
        <v>1</v>
      </c>
      <c r="M100" s="237">
        <f t="shared" si="10"/>
        <v>0</v>
      </c>
      <c r="N100" s="35"/>
      <c r="O100" s="36"/>
      <c r="P100" s="36"/>
      <c r="Q100" s="36"/>
      <c r="R100" s="36"/>
      <c r="S100" s="36"/>
      <c r="T100" s="36"/>
      <c r="U100" s="36"/>
      <c r="V100" s="36"/>
      <c r="W100" s="37">
        <f t="shared" si="9"/>
        <v>0</v>
      </c>
      <c r="X100" s="38">
        <f t="shared" si="6"/>
        <v>0</v>
      </c>
      <c r="Y100" s="47"/>
      <c r="Z100" s="48"/>
      <c r="AA100" s="49"/>
      <c r="AB100" s="66"/>
      <c r="AC100" s="67"/>
      <c r="AD100" s="67"/>
      <c r="AE100" s="68"/>
      <c r="AF100" s="69"/>
      <c r="AG100" s="69"/>
      <c r="AH100" s="69"/>
      <c r="AI100" s="70"/>
    </row>
    <row r="101" spans="1:35" x14ac:dyDescent="0.25">
      <c r="A101" s="32" t="s">
        <v>118</v>
      </c>
      <c r="B101" s="33">
        <v>12</v>
      </c>
      <c r="C101" s="34">
        <v>4</v>
      </c>
      <c r="D101" s="34"/>
      <c r="E101" s="34">
        <v>1</v>
      </c>
      <c r="F101" s="34"/>
      <c r="G101" s="34"/>
      <c r="H101" s="34"/>
      <c r="I101" s="34">
        <v>1</v>
      </c>
      <c r="J101" s="34"/>
      <c r="K101" s="34">
        <v>1</v>
      </c>
      <c r="L101" s="34">
        <v>1</v>
      </c>
      <c r="M101" s="237">
        <f t="shared" si="10"/>
        <v>0</v>
      </c>
      <c r="N101" s="35"/>
      <c r="O101" s="36"/>
      <c r="P101" s="36"/>
      <c r="Q101" s="36"/>
      <c r="R101" s="36"/>
      <c r="S101" s="36"/>
      <c r="T101" s="36"/>
      <c r="U101" s="36"/>
      <c r="V101" s="36"/>
      <c r="W101" s="37">
        <f t="shared" si="9"/>
        <v>0</v>
      </c>
      <c r="X101" s="38">
        <f t="shared" si="6"/>
        <v>0</v>
      </c>
      <c r="Y101" s="47"/>
      <c r="Z101" s="66"/>
      <c r="AA101" s="68"/>
      <c r="AB101" s="66"/>
      <c r="AC101" s="67"/>
      <c r="AD101" s="67"/>
      <c r="AE101" s="68"/>
      <c r="AF101" s="69"/>
      <c r="AG101" s="69"/>
      <c r="AH101" s="69"/>
      <c r="AI101" s="70"/>
    </row>
    <row r="102" spans="1:35" x14ac:dyDescent="0.25">
      <c r="A102" s="32" t="s">
        <v>119</v>
      </c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7">
        <f t="shared" si="10"/>
        <v>0</v>
      </c>
      <c r="N102" s="33">
        <v>12</v>
      </c>
      <c r="O102" s="34">
        <v>3</v>
      </c>
      <c r="P102" s="34"/>
      <c r="Q102" s="34"/>
      <c r="R102" s="34"/>
      <c r="S102" s="34">
        <v>1</v>
      </c>
      <c r="T102" s="34"/>
      <c r="U102" s="34">
        <v>1</v>
      </c>
      <c r="V102" s="34">
        <v>1</v>
      </c>
      <c r="W102" s="242">
        <f t="shared" si="9"/>
        <v>0</v>
      </c>
      <c r="X102" s="46">
        <f t="shared" si="6"/>
        <v>0</v>
      </c>
      <c r="Y102" s="47"/>
      <c r="Z102" s="66"/>
      <c r="AA102" s="68"/>
      <c r="AB102" s="66"/>
      <c r="AC102" s="67"/>
      <c r="AD102" s="67"/>
      <c r="AE102" s="68"/>
      <c r="AF102" s="69"/>
      <c r="AG102" s="69"/>
      <c r="AH102" s="69"/>
      <c r="AI102" s="70"/>
    </row>
    <row r="103" spans="1:35" s="79" customFormat="1" x14ac:dyDescent="0.25">
      <c r="A103" s="158" t="s">
        <v>120</v>
      </c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7">
        <f t="shared" si="10"/>
        <v>0</v>
      </c>
      <c r="N103" s="33">
        <v>53</v>
      </c>
      <c r="O103" s="34">
        <v>6</v>
      </c>
      <c r="P103" s="34">
        <v>1</v>
      </c>
      <c r="Q103" s="34">
        <v>1</v>
      </c>
      <c r="R103" s="34">
        <v>2</v>
      </c>
      <c r="S103" s="34">
        <v>1</v>
      </c>
      <c r="T103" s="34"/>
      <c r="U103" s="34">
        <v>1</v>
      </c>
      <c r="V103" s="34">
        <v>1</v>
      </c>
      <c r="W103" s="242">
        <f t="shared" si="9"/>
        <v>0</v>
      </c>
      <c r="X103" s="46">
        <f t="shared" si="6"/>
        <v>0</v>
      </c>
      <c r="Y103" s="71"/>
      <c r="Z103" s="74"/>
      <c r="AA103" s="76">
        <v>5</v>
      </c>
      <c r="AB103" s="74"/>
      <c r="AC103" s="75"/>
      <c r="AD103" s="75"/>
      <c r="AE103" s="76"/>
      <c r="AF103" s="77"/>
      <c r="AG103" s="77"/>
      <c r="AH103" s="77"/>
      <c r="AI103" s="78">
        <v>2016</v>
      </c>
    </row>
    <row r="104" spans="1:35" s="79" customFormat="1" x14ac:dyDescent="0.25">
      <c r="A104" s="158" t="s">
        <v>121</v>
      </c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7">
        <f t="shared" si="10"/>
        <v>0</v>
      </c>
      <c r="N104" s="33">
        <v>27</v>
      </c>
      <c r="O104" s="34">
        <v>2</v>
      </c>
      <c r="P104" s="34">
        <v>1</v>
      </c>
      <c r="Q104" s="34">
        <v>1</v>
      </c>
      <c r="R104" s="34"/>
      <c r="S104" s="34">
        <v>1</v>
      </c>
      <c r="T104" s="34"/>
      <c r="U104" s="34">
        <v>1</v>
      </c>
      <c r="V104" s="34">
        <v>1</v>
      </c>
      <c r="W104" s="242">
        <f t="shared" si="9"/>
        <v>0</v>
      </c>
      <c r="X104" s="46">
        <f t="shared" si="6"/>
        <v>0</v>
      </c>
      <c r="Y104" s="71"/>
      <c r="Z104" s="74"/>
      <c r="AA104" s="76"/>
      <c r="AB104" s="74"/>
      <c r="AC104" s="75"/>
      <c r="AD104" s="75"/>
      <c r="AE104" s="76"/>
      <c r="AF104" s="77"/>
      <c r="AG104" s="77"/>
      <c r="AH104" s="77"/>
      <c r="AI104" s="78"/>
    </row>
    <row r="105" spans="1:35" s="79" customFormat="1" x14ac:dyDescent="0.25">
      <c r="A105" s="158" t="s">
        <v>122</v>
      </c>
      <c r="B105" s="33">
        <v>13</v>
      </c>
      <c r="C105" s="34">
        <v>4</v>
      </c>
      <c r="D105" s="34"/>
      <c r="E105" s="34">
        <v>5</v>
      </c>
      <c r="F105" s="34">
        <v>1</v>
      </c>
      <c r="G105" s="34"/>
      <c r="H105" s="34"/>
      <c r="I105" s="34">
        <v>1</v>
      </c>
      <c r="J105" s="34"/>
      <c r="K105" s="34">
        <v>1</v>
      </c>
      <c r="L105" s="34">
        <v>1</v>
      </c>
      <c r="M105" s="237">
        <f t="shared" si="10"/>
        <v>0</v>
      </c>
      <c r="N105" s="33">
        <v>31</v>
      </c>
      <c r="O105" s="34">
        <v>4</v>
      </c>
      <c r="P105" s="34">
        <v>1</v>
      </c>
      <c r="Q105" s="34">
        <v>3</v>
      </c>
      <c r="R105" s="34"/>
      <c r="S105" s="34">
        <v>1</v>
      </c>
      <c r="T105" s="34"/>
      <c r="U105" s="34">
        <v>1</v>
      </c>
      <c r="V105" s="34">
        <v>1</v>
      </c>
      <c r="W105" s="242">
        <f t="shared" si="9"/>
        <v>0</v>
      </c>
      <c r="X105" s="46">
        <f t="shared" si="6"/>
        <v>0</v>
      </c>
      <c r="Y105" s="71"/>
      <c r="Z105" s="74"/>
      <c r="AA105" s="76"/>
      <c r="AB105" s="74"/>
      <c r="AC105" s="75"/>
      <c r="AD105" s="75"/>
      <c r="AE105" s="76"/>
      <c r="AF105" s="77"/>
      <c r="AG105" s="77"/>
      <c r="AH105" s="77"/>
      <c r="AI105" s="78"/>
    </row>
    <row r="106" spans="1:35" x14ac:dyDescent="0.25">
      <c r="A106" s="158" t="s">
        <v>123</v>
      </c>
      <c r="B106" s="33">
        <v>19</v>
      </c>
      <c r="C106" s="34">
        <v>2</v>
      </c>
      <c r="D106" s="34"/>
      <c r="E106" s="34">
        <v>1</v>
      </c>
      <c r="F106" s="34"/>
      <c r="G106" s="34"/>
      <c r="H106" s="34"/>
      <c r="I106" s="34">
        <v>1</v>
      </c>
      <c r="J106" s="34"/>
      <c r="K106" s="34">
        <v>1</v>
      </c>
      <c r="L106" s="34">
        <v>1</v>
      </c>
      <c r="M106" s="237">
        <f t="shared" si="10"/>
        <v>0</v>
      </c>
      <c r="N106" s="35"/>
      <c r="O106" s="36"/>
      <c r="P106" s="36"/>
      <c r="Q106" s="36"/>
      <c r="R106" s="36"/>
      <c r="S106" s="36"/>
      <c r="T106" s="36"/>
      <c r="U106" s="36"/>
      <c r="V106" s="36"/>
      <c r="W106" s="37">
        <f t="shared" si="9"/>
        <v>0</v>
      </c>
      <c r="X106" s="38">
        <f t="shared" si="6"/>
        <v>0</v>
      </c>
      <c r="Y106" s="58"/>
      <c r="Z106" s="83"/>
      <c r="AA106" s="85"/>
      <c r="AB106" s="83"/>
      <c r="AC106" s="84"/>
      <c r="AD106" s="84"/>
      <c r="AE106" s="85"/>
      <c r="AF106" s="86"/>
      <c r="AG106" s="86"/>
      <c r="AH106" s="86"/>
      <c r="AI106" s="87"/>
    </row>
    <row r="107" spans="1:35" x14ac:dyDescent="0.25">
      <c r="A107" s="32" t="s">
        <v>124</v>
      </c>
      <c r="B107" s="35"/>
      <c r="C107" s="36"/>
      <c r="D107" s="36"/>
      <c r="E107" s="36"/>
      <c r="F107" s="146"/>
      <c r="G107" s="36"/>
      <c r="H107" s="146"/>
      <c r="I107" s="36"/>
      <c r="J107" s="36"/>
      <c r="K107" s="36"/>
      <c r="L107" s="36"/>
      <c r="M107" s="37">
        <f t="shared" si="10"/>
        <v>0</v>
      </c>
      <c r="N107" s="33">
        <v>46</v>
      </c>
      <c r="O107" s="34">
        <v>3</v>
      </c>
      <c r="P107" s="34">
        <v>1</v>
      </c>
      <c r="Q107" s="34">
        <v>1</v>
      </c>
      <c r="R107" s="34"/>
      <c r="S107" s="34">
        <v>1</v>
      </c>
      <c r="T107" s="34"/>
      <c r="U107" s="34">
        <v>1</v>
      </c>
      <c r="V107" s="34">
        <v>1</v>
      </c>
      <c r="W107" s="242">
        <f t="shared" si="9"/>
        <v>0</v>
      </c>
      <c r="X107" s="46">
        <f t="shared" si="6"/>
        <v>0</v>
      </c>
      <c r="Y107" s="58"/>
      <c r="Z107" s="83"/>
      <c r="AA107" s="85"/>
      <c r="AB107" s="83">
        <v>1</v>
      </c>
      <c r="AC107" s="75"/>
      <c r="AD107" s="84"/>
      <c r="AE107" s="85"/>
      <c r="AF107" s="86"/>
      <c r="AG107" s="86">
        <v>2</v>
      </c>
      <c r="AH107" s="86">
        <v>141</v>
      </c>
      <c r="AI107" s="87">
        <v>2013</v>
      </c>
    </row>
    <row r="108" spans="1:35" x14ac:dyDescent="0.25">
      <c r="A108" s="42" t="s">
        <v>125</v>
      </c>
      <c r="B108" s="33">
        <v>26</v>
      </c>
      <c r="C108" s="34">
        <v>5</v>
      </c>
      <c r="D108" s="34">
        <v>3</v>
      </c>
      <c r="E108" s="34">
        <v>1</v>
      </c>
      <c r="F108" s="34">
        <v>1</v>
      </c>
      <c r="G108" s="80"/>
      <c r="H108" s="80"/>
      <c r="I108" s="34">
        <v>1</v>
      </c>
      <c r="J108" s="34"/>
      <c r="K108" s="34">
        <v>1</v>
      </c>
      <c r="L108" s="34">
        <v>1</v>
      </c>
      <c r="M108" s="237">
        <f t="shared" si="10"/>
        <v>0</v>
      </c>
      <c r="N108" s="33">
        <v>31</v>
      </c>
      <c r="O108" s="34">
        <v>8</v>
      </c>
      <c r="P108" s="34">
        <v>1</v>
      </c>
      <c r="Q108" s="34"/>
      <c r="R108" s="34">
        <v>1</v>
      </c>
      <c r="S108" s="34">
        <v>1</v>
      </c>
      <c r="T108" s="34"/>
      <c r="U108" s="34">
        <v>1</v>
      </c>
      <c r="V108" s="34">
        <v>1</v>
      </c>
      <c r="W108" s="242">
        <f t="shared" si="9"/>
        <v>0</v>
      </c>
      <c r="X108" s="46">
        <f t="shared" si="6"/>
        <v>0</v>
      </c>
      <c r="Y108" s="58"/>
      <c r="Z108" s="83"/>
      <c r="AA108" s="85"/>
      <c r="AB108" s="83"/>
      <c r="AC108" s="84"/>
      <c r="AD108" s="84"/>
      <c r="AE108" s="85"/>
      <c r="AF108" s="86"/>
      <c r="AG108" s="86"/>
      <c r="AH108" s="86"/>
      <c r="AI108" s="87"/>
    </row>
    <row r="109" spans="1:35" x14ac:dyDescent="0.25">
      <c r="A109" s="42" t="s">
        <v>126</v>
      </c>
      <c r="B109" s="33">
        <v>26</v>
      </c>
      <c r="C109" s="34">
        <v>5</v>
      </c>
      <c r="D109" s="34">
        <v>3</v>
      </c>
      <c r="E109" s="34">
        <v>1</v>
      </c>
      <c r="F109" s="34">
        <v>1</v>
      </c>
      <c r="G109" s="80"/>
      <c r="H109" s="80"/>
      <c r="I109" s="34">
        <v>1</v>
      </c>
      <c r="J109" s="34"/>
      <c r="K109" s="34">
        <v>1</v>
      </c>
      <c r="L109" s="34">
        <v>1</v>
      </c>
      <c r="M109" s="237">
        <f t="shared" si="10"/>
        <v>0</v>
      </c>
      <c r="N109" s="33">
        <v>31</v>
      </c>
      <c r="O109" s="34">
        <v>8</v>
      </c>
      <c r="P109" s="34">
        <v>1</v>
      </c>
      <c r="Q109" s="34"/>
      <c r="R109" s="34">
        <v>1</v>
      </c>
      <c r="S109" s="34">
        <v>1</v>
      </c>
      <c r="T109" s="34"/>
      <c r="U109" s="34">
        <v>1</v>
      </c>
      <c r="V109" s="34">
        <v>1</v>
      </c>
      <c r="W109" s="242">
        <f t="shared" si="9"/>
        <v>0</v>
      </c>
      <c r="X109" s="46">
        <f t="shared" si="6"/>
        <v>0</v>
      </c>
      <c r="Y109" s="58"/>
      <c r="Z109" s="83"/>
      <c r="AA109" s="85"/>
      <c r="AB109" s="83"/>
      <c r="AC109" s="84"/>
      <c r="AD109" s="84"/>
      <c r="AE109" s="85"/>
      <c r="AF109" s="86"/>
      <c r="AG109" s="86"/>
      <c r="AH109" s="86"/>
      <c r="AI109" s="87"/>
    </row>
    <row r="110" spans="1:35" x14ac:dyDescent="0.25">
      <c r="A110" s="42" t="s">
        <v>127</v>
      </c>
      <c r="B110" s="33">
        <v>26</v>
      </c>
      <c r="C110" s="34">
        <v>5</v>
      </c>
      <c r="D110" s="34">
        <v>3</v>
      </c>
      <c r="E110" s="34">
        <v>1</v>
      </c>
      <c r="F110" s="34">
        <v>1</v>
      </c>
      <c r="G110" s="80"/>
      <c r="H110" s="80"/>
      <c r="I110" s="34">
        <v>1</v>
      </c>
      <c r="J110" s="34"/>
      <c r="K110" s="34">
        <v>1</v>
      </c>
      <c r="L110" s="34">
        <v>1</v>
      </c>
      <c r="M110" s="237">
        <f t="shared" si="10"/>
        <v>0</v>
      </c>
      <c r="N110" s="33">
        <v>30</v>
      </c>
      <c r="O110" s="34">
        <v>7</v>
      </c>
      <c r="P110" s="34">
        <v>1</v>
      </c>
      <c r="Q110" s="34"/>
      <c r="R110" s="34">
        <v>1</v>
      </c>
      <c r="S110" s="34">
        <v>1</v>
      </c>
      <c r="T110" s="34"/>
      <c r="U110" s="34">
        <v>1</v>
      </c>
      <c r="V110" s="34">
        <v>1</v>
      </c>
      <c r="W110" s="242">
        <f t="shared" si="9"/>
        <v>0</v>
      </c>
      <c r="X110" s="46">
        <f t="shared" si="6"/>
        <v>0</v>
      </c>
      <c r="Y110" s="58"/>
      <c r="Z110" s="83"/>
      <c r="AA110" s="85"/>
      <c r="AB110" s="83"/>
      <c r="AC110" s="84"/>
      <c r="AD110" s="84"/>
      <c r="AE110" s="85"/>
      <c r="AF110" s="86"/>
      <c r="AG110" s="86"/>
      <c r="AH110" s="86"/>
      <c r="AI110" s="87"/>
    </row>
    <row r="111" spans="1:35" ht="15.75" thickBot="1" x14ac:dyDescent="0.3">
      <c r="A111" s="88" t="s">
        <v>128</v>
      </c>
      <c r="B111" s="89">
        <v>11</v>
      </c>
      <c r="C111" s="50">
        <v>2</v>
      </c>
      <c r="D111" s="50"/>
      <c r="E111" s="50">
        <v>1</v>
      </c>
      <c r="F111" s="50">
        <v>2</v>
      </c>
      <c r="G111" s="90"/>
      <c r="H111" s="90"/>
      <c r="I111" s="50">
        <v>1</v>
      </c>
      <c r="J111" s="50"/>
      <c r="K111" s="50">
        <v>1</v>
      </c>
      <c r="L111" s="50">
        <v>1</v>
      </c>
      <c r="M111" s="241">
        <f t="shared" si="10"/>
        <v>0</v>
      </c>
      <c r="N111" s="89">
        <v>43</v>
      </c>
      <c r="O111" s="50">
        <v>2</v>
      </c>
      <c r="P111" s="50">
        <v>1</v>
      </c>
      <c r="Q111" s="50">
        <v>2</v>
      </c>
      <c r="R111" s="50">
        <v>1</v>
      </c>
      <c r="S111" s="50">
        <v>1</v>
      </c>
      <c r="T111" s="50"/>
      <c r="U111" s="50">
        <v>1</v>
      </c>
      <c r="V111" s="50">
        <v>1</v>
      </c>
      <c r="W111" s="243">
        <f t="shared" si="9"/>
        <v>0</v>
      </c>
      <c r="X111" s="51">
        <f t="shared" si="6"/>
        <v>0</v>
      </c>
      <c r="Y111" s="91"/>
      <c r="Z111" s="94"/>
      <c r="AA111" s="96"/>
      <c r="AB111" s="94"/>
      <c r="AC111" s="95"/>
      <c r="AD111" s="95"/>
      <c r="AE111" s="96"/>
      <c r="AF111" s="97"/>
      <c r="AG111" s="97"/>
      <c r="AH111" s="97"/>
      <c r="AI111" s="98"/>
    </row>
    <row r="112" spans="1:35" x14ac:dyDescent="0.25">
      <c r="A112" s="22" t="s">
        <v>129</v>
      </c>
      <c r="B112" s="23">
        <v>62</v>
      </c>
      <c r="C112" s="24">
        <v>9</v>
      </c>
      <c r="D112" s="24">
        <v>5</v>
      </c>
      <c r="E112" s="24">
        <v>4</v>
      </c>
      <c r="F112" s="24">
        <v>1</v>
      </c>
      <c r="G112" s="24"/>
      <c r="H112" s="24"/>
      <c r="I112" s="24">
        <v>1</v>
      </c>
      <c r="J112" s="24"/>
      <c r="K112" s="24">
        <v>1</v>
      </c>
      <c r="L112" s="24">
        <v>1</v>
      </c>
      <c r="M112" s="239">
        <f t="shared" si="10"/>
        <v>0</v>
      </c>
      <c r="N112" s="23">
        <v>36</v>
      </c>
      <c r="O112" s="24">
        <v>2</v>
      </c>
      <c r="P112" s="24">
        <v>1</v>
      </c>
      <c r="Q112" s="24"/>
      <c r="R112" s="24">
        <v>1</v>
      </c>
      <c r="S112" s="24">
        <v>1</v>
      </c>
      <c r="T112" s="24"/>
      <c r="U112" s="24">
        <v>1</v>
      </c>
      <c r="V112" s="24">
        <v>1</v>
      </c>
      <c r="W112" s="238">
        <f t="shared" si="9"/>
        <v>0</v>
      </c>
      <c r="X112" s="55">
        <f t="shared" si="6"/>
        <v>0</v>
      </c>
      <c r="Y112" s="104"/>
      <c r="Z112" s="107"/>
      <c r="AA112" s="109"/>
      <c r="AB112" s="107">
        <v>2</v>
      </c>
      <c r="AC112" s="108"/>
      <c r="AD112" s="108"/>
      <c r="AE112" s="109"/>
      <c r="AF112" s="110"/>
      <c r="AG112" s="110">
        <v>9</v>
      </c>
      <c r="AH112" s="110">
        <v>1052</v>
      </c>
      <c r="AI112" s="111">
        <v>2015</v>
      </c>
    </row>
    <row r="113" spans="1:35" ht="15.75" thickBot="1" x14ac:dyDescent="0.3">
      <c r="A113" s="159" t="s">
        <v>130</v>
      </c>
      <c r="B113" s="89">
        <v>7</v>
      </c>
      <c r="C113" s="50">
        <v>1</v>
      </c>
      <c r="D113" s="50"/>
      <c r="E113" s="50">
        <v>1</v>
      </c>
      <c r="F113" s="50">
        <v>1</v>
      </c>
      <c r="G113" s="50"/>
      <c r="H113" s="50"/>
      <c r="I113" s="50">
        <v>1</v>
      </c>
      <c r="J113" s="50"/>
      <c r="K113" s="50">
        <v>1</v>
      </c>
      <c r="L113" s="50">
        <v>1</v>
      </c>
      <c r="M113" s="237">
        <f t="shared" si="10"/>
        <v>0</v>
      </c>
      <c r="N113" s="89">
        <v>25</v>
      </c>
      <c r="O113" s="50">
        <v>2</v>
      </c>
      <c r="P113" s="50">
        <v>1</v>
      </c>
      <c r="Q113" s="50">
        <v>1</v>
      </c>
      <c r="R113" s="50"/>
      <c r="S113" s="50">
        <v>1</v>
      </c>
      <c r="T113" s="50"/>
      <c r="U113" s="50">
        <v>1</v>
      </c>
      <c r="V113" s="50">
        <v>1</v>
      </c>
      <c r="W113" s="242">
        <f t="shared" si="9"/>
        <v>0</v>
      </c>
      <c r="X113" s="51">
        <f t="shared" si="6"/>
        <v>0</v>
      </c>
      <c r="Y113" s="58"/>
      <c r="Z113" s="83"/>
      <c r="AA113" s="85"/>
      <c r="AB113" s="83"/>
      <c r="AC113" s="84"/>
      <c r="AD113" s="84"/>
      <c r="AE113" s="85"/>
      <c r="AF113" s="86"/>
      <c r="AG113" s="160"/>
      <c r="AH113" s="97"/>
      <c r="AI113" s="98"/>
    </row>
    <row r="114" spans="1:35" ht="15.75" thickBot="1" x14ac:dyDescent="0.3">
      <c r="A114" s="161" t="s">
        <v>25</v>
      </c>
      <c r="B114" s="162">
        <v>0</v>
      </c>
      <c r="C114" s="162">
        <v>0</v>
      </c>
      <c r="D114" s="162">
        <v>0</v>
      </c>
      <c r="E114" s="162">
        <v>0</v>
      </c>
      <c r="F114" s="162">
        <v>0</v>
      </c>
      <c r="G114" s="162"/>
      <c r="H114" s="162">
        <v>0</v>
      </c>
      <c r="I114" s="162">
        <v>0</v>
      </c>
      <c r="J114" s="162">
        <v>0</v>
      </c>
      <c r="K114" s="162">
        <v>0</v>
      </c>
      <c r="L114" s="162">
        <v>0</v>
      </c>
      <c r="M114" s="164">
        <f>SUM(M5:M113)</f>
        <v>0</v>
      </c>
      <c r="N114" s="162">
        <v>0</v>
      </c>
      <c r="O114" s="162">
        <v>0</v>
      </c>
      <c r="P114" s="162">
        <v>0</v>
      </c>
      <c r="Q114" s="162">
        <v>0</v>
      </c>
      <c r="R114" s="162">
        <v>0</v>
      </c>
      <c r="S114" s="162">
        <v>0</v>
      </c>
      <c r="T114" s="162">
        <v>0</v>
      </c>
      <c r="U114" s="162">
        <v>0</v>
      </c>
      <c r="V114" s="162">
        <v>0</v>
      </c>
      <c r="W114" s="163"/>
      <c r="X114" s="164">
        <f>SUM(X5:X113)</f>
        <v>0</v>
      </c>
      <c r="Y114" s="163"/>
      <c r="Z114" s="165"/>
      <c r="AA114" s="165"/>
      <c r="AB114" s="165"/>
      <c r="AC114" s="165"/>
      <c r="AD114" s="165"/>
      <c r="AE114" s="165"/>
      <c r="AF114" s="165"/>
      <c r="AG114" s="166"/>
      <c r="AH114" s="167"/>
      <c r="AI114" s="167"/>
    </row>
    <row r="115" spans="1:35" ht="14.25" customHeight="1" x14ac:dyDescent="0.25">
      <c r="A115" s="168"/>
      <c r="B115" s="169"/>
      <c r="C115" s="169"/>
      <c r="D115" s="169"/>
      <c r="E115" s="169"/>
      <c r="F115" s="169"/>
      <c r="G115" s="169"/>
      <c r="H115" s="169"/>
      <c r="I115" s="169"/>
      <c r="J115" s="169"/>
      <c r="K115" s="169"/>
      <c r="L115" s="169"/>
      <c r="M115" s="170"/>
      <c r="N115" s="169"/>
      <c r="O115" s="169"/>
      <c r="P115" s="169"/>
      <c r="Q115" s="169"/>
      <c r="R115" s="169"/>
      <c r="S115" s="169"/>
      <c r="T115" s="169"/>
      <c r="U115" s="169"/>
      <c r="V115" s="169"/>
      <c r="W115" s="170"/>
      <c r="X115" s="170"/>
      <c r="Y115" s="170"/>
      <c r="Z115" s="171"/>
      <c r="AA115" s="171"/>
      <c r="AB115" s="171"/>
      <c r="AC115" s="171"/>
      <c r="AD115" s="171"/>
      <c r="AE115" s="171"/>
      <c r="AF115" s="171"/>
      <c r="AG115" s="167"/>
      <c r="AH115" s="167"/>
      <c r="AI115" s="167"/>
    </row>
    <row r="116" spans="1:35" ht="15.75" x14ac:dyDescent="0.25">
      <c r="A116" s="221"/>
      <c r="B116" s="222"/>
      <c r="C116" s="222"/>
      <c r="D116" s="222"/>
      <c r="E116" s="222"/>
      <c r="F116" s="222"/>
      <c r="G116" s="222"/>
      <c r="H116" s="222"/>
      <c r="I116" s="222"/>
      <c r="J116" s="222"/>
      <c r="K116" s="222"/>
      <c r="L116" s="222"/>
      <c r="M116" s="223"/>
      <c r="N116" s="222"/>
      <c r="O116" s="222"/>
      <c r="P116" s="222"/>
      <c r="Q116" s="222"/>
      <c r="R116" s="222"/>
      <c r="S116" s="222"/>
      <c r="T116" s="224"/>
      <c r="U116" s="224"/>
      <c r="V116" s="224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6"/>
      <c r="AI116" s="226"/>
    </row>
    <row r="117" spans="1:35" ht="15.75" x14ac:dyDescent="0.25">
      <c r="A117" s="234" t="s">
        <v>141</v>
      </c>
      <c r="B117" s="235"/>
      <c r="C117" s="235"/>
      <c r="D117" s="235"/>
      <c r="E117" s="235"/>
      <c r="F117" s="235"/>
      <c r="G117" s="235"/>
      <c r="H117" s="235"/>
      <c r="I117" s="235"/>
      <c r="J117" s="222"/>
      <c r="K117" s="222"/>
      <c r="L117" s="222"/>
      <c r="M117" s="223"/>
      <c r="N117" s="222"/>
      <c r="O117" s="222"/>
      <c r="P117" s="222"/>
      <c r="Q117" s="222"/>
      <c r="R117" s="222"/>
      <c r="S117" s="222"/>
      <c r="T117" s="224"/>
      <c r="U117" s="224"/>
      <c r="V117" s="224"/>
      <c r="W117" s="225"/>
      <c r="X117" s="225"/>
      <c r="Y117" s="225"/>
      <c r="Z117" s="225"/>
      <c r="AA117" s="225"/>
      <c r="AB117" s="225"/>
      <c r="AC117" s="225"/>
      <c r="AD117" s="225"/>
      <c r="AE117" s="225"/>
      <c r="AF117" s="225"/>
      <c r="AG117" s="225"/>
      <c r="AH117" s="226"/>
      <c r="AI117" s="226"/>
    </row>
    <row r="118" spans="1:35" ht="15" customHeight="1" x14ac:dyDescent="0.25">
      <c r="A118" s="221"/>
      <c r="B118" s="222"/>
      <c r="C118" s="222"/>
      <c r="D118" s="222"/>
      <c r="E118" s="222"/>
      <c r="F118" s="222"/>
      <c r="G118" s="222"/>
      <c r="H118" s="222"/>
      <c r="I118" s="222"/>
      <c r="J118" s="222"/>
      <c r="K118" s="222"/>
      <c r="L118" s="222"/>
      <c r="M118" s="223"/>
      <c r="N118" s="222"/>
      <c r="O118" s="222"/>
      <c r="P118" s="222"/>
      <c r="Q118" s="222"/>
      <c r="R118" s="222"/>
      <c r="S118" s="222"/>
      <c r="T118" s="224"/>
      <c r="U118" s="224"/>
      <c r="V118" s="224"/>
      <c r="W118" s="225"/>
      <c r="X118" s="225"/>
      <c r="Y118" s="225"/>
      <c r="Z118" s="225"/>
      <c r="AA118" s="225"/>
      <c r="AB118" s="225"/>
      <c r="AC118" s="225"/>
      <c r="AD118" s="225"/>
      <c r="AE118" s="225"/>
      <c r="AF118" s="225"/>
      <c r="AG118" s="225"/>
      <c r="AH118" s="226"/>
      <c r="AI118" s="226"/>
    </row>
    <row r="119" spans="1:35" ht="15" customHeight="1" x14ac:dyDescent="0.25">
      <c r="A119" s="245" t="s">
        <v>149</v>
      </c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  <c r="X119" s="245"/>
      <c r="Y119" s="245"/>
      <c r="Z119" s="245"/>
      <c r="AA119" s="245"/>
      <c r="AB119" s="245"/>
      <c r="AC119" s="245"/>
      <c r="AD119" s="245"/>
      <c r="AE119" s="245"/>
      <c r="AF119" s="245"/>
      <c r="AG119" s="245"/>
      <c r="AH119" s="245"/>
      <c r="AI119" s="245"/>
    </row>
    <row r="120" spans="1:35" x14ac:dyDescent="0.25">
      <c r="A120" s="245"/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  <c r="X120" s="245"/>
      <c r="Y120" s="245"/>
      <c r="Z120" s="245"/>
      <c r="AA120" s="245"/>
      <c r="AB120" s="245"/>
      <c r="AC120" s="245"/>
      <c r="AD120" s="245"/>
      <c r="AE120" s="245"/>
      <c r="AF120" s="245"/>
      <c r="AG120" s="245"/>
      <c r="AH120" s="245"/>
      <c r="AI120" s="245"/>
    </row>
    <row r="121" spans="1:35" x14ac:dyDescent="0.25">
      <c r="A121" s="227"/>
      <c r="B121" s="228"/>
      <c r="C121" s="228"/>
      <c r="D121" s="227"/>
      <c r="E121" s="222"/>
      <c r="F121" s="222"/>
      <c r="G121" s="222"/>
      <c r="H121" s="222"/>
      <c r="I121" s="222"/>
      <c r="J121" s="222"/>
      <c r="K121" s="222"/>
      <c r="L121" s="222"/>
      <c r="M121" s="222"/>
      <c r="N121" s="227"/>
      <c r="O121" s="227"/>
      <c r="P121" s="227"/>
      <c r="Q121" s="227"/>
      <c r="R121" s="227"/>
      <c r="S121" s="227"/>
      <c r="T121" s="229"/>
      <c r="U121" s="229"/>
      <c r="V121" s="229"/>
      <c r="W121" s="226"/>
      <c r="X121" s="226"/>
      <c r="Y121" s="226"/>
      <c r="Z121" s="226"/>
      <c r="AA121" s="226"/>
      <c r="AB121" s="226"/>
      <c r="AC121" s="226"/>
      <c r="AD121" s="226"/>
      <c r="AE121" s="226"/>
      <c r="AF121" s="226"/>
      <c r="AG121" s="226"/>
      <c r="AH121" s="226"/>
      <c r="AI121" s="226"/>
    </row>
    <row r="122" spans="1:35" x14ac:dyDescent="0.25">
      <c r="A122" s="230" t="s">
        <v>142</v>
      </c>
      <c r="B122" s="231"/>
      <c r="C122" s="231"/>
      <c r="D122" s="232"/>
      <c r="E122" s="222"/>
      <c r="F122" s="222"/>
      <c r="G122" s="222"/>
      <c r="H122" s="222"/>
      <c r="I122" s="222"/>
      <c r="J122" s="222"/>
      <c r="K122" s="222"/>
      <c r="L122" s="222"/>
      <c r="M122" s="222"/>
      <c r="N122" s="227"/>
      <c r="O122" s="227"/>
      <c r="P122" s="227"/>
      <c r="Q122" s="227"/>
      <c r="R122" s="227"/>
      <c r="S122" s="227"/>
      <c r="T122" s="229"/>
      <c r="U122" s="229"/>
      <c r="V122" s="229"/>
      <c r="W122" s="226"/>
      <c r="X122" s="226"/>
      <c r="Y122" s="226"/>
      <c r="Z122" s="226"/>
      <c r="AA122" s="226"/>
      <c r="AB122" s="226"/>
      <c r="AC122" s="226"/>
      <c r="AD122" s="226"/>
      <c r="AE122" s="226"/>
      <c r="AF122" s="226"/>
      <c r="AG122" s="226"/>
      <c r="AH122" s="226"/>
      <c r="AI122" s="226"/>
    </row>
    <row r="123" spans="1:35" x14ac:dyDescent="0.25">
      <c r="A123" s="233" t="s">
        <v>143</v>
      </c>
      <c r="B123" s="231"/>
      <c r="C123" s="231"/>
      <c r="D123" s="232"/>
      <c r="E123" s="222"/>
      <c r="F123" s="222"/>
      <c r="G123" s="222"/>
      <c r="H123" s="222"/>
      <c r="I123" s="222"/>
      <c r="J123" s="222"/>
      <c r="K123" s="222"/>
      <c r="L123" s="222"/>
      <c r="M123" s="222"/>
      <c r="N123" s="227"/>
      <c r="O123" s="227"/>
      <c r="P123" s="227"/>
      <c r="Q123" s="227"/>
      <c r="R123" s="227"/>
      <c r="S123" s="227"/>
      <c r="T123" s="229"/>
      <c r="U123" s="229"/>
      <c r="V123" s="229"/>
      <c r="W123" s="226"/>
      <c r="X123" s="226"/>
      <c r="Y123" s="226"/>
      <c r="Z123" s="226"/>
      <c r="AA123" s="226"/>
      <c r="AB123" s="226"/>
      <c r="AC123" s="226"/>
      <c r="AD123" s="226"/>
      <c r="AE123" s="226"/>
      <c r="AF123" s="226"/>
      <c r="AG123" s="226"/>
      <c r="AH123" s="226"/>
      <c r="AI123" s="226"/>
    </row>
    <row r="124" spans="1:35" x14ac:dyDescent="0.25">
      <c r="A124" s="233"/>
      <c r="B124" s="231"/>
      <c r="C124" s="231"/>
      <c r="D124" s="232"/>
      <c r="E124" s="222"/>
      <c r="F124" s="222"/>
      <c r="G124" s="222"/>
      <c r="H124" s="222"/>
      <c r="I124" s="222"/>
      <c r="J124" s="222"/>
      <c r="K124" s="222"/>
      <c r="L124" s="222"/>
      <c r="M124" s="222"/>
      <c r="N124" s="227"/>
      <c r="O124" s="227"/>
      <c r="P124" s="227"/>
      <c r="Q124" s="227"/>
      <c r="R124" s="227"/>
      <c r="S124" s="227"/>
      <c r="T124" s="229"/>
      <c r="U124" s="229"/>
      <c r="V124" s="229"/>
      <c r="W124" s="226"/>
      <c r="X124" s="226"/>
      <c r="Y124" s="226"/>
      <c r="Z124" s="226"/>
      <c r="AA124" s="226"/>
      <c r="AB124" s="226"/>
      <c r="AC124" s="226"/>
      <c r="AD124" s="226"/>
      <c r="AE124" s="226"/>
      <c r="AF124" s="226"/>
      <c r="AG124" s="226"/>
      <c r="AH124" s="226"/>
      <c r="AI124" s="226"/>
    </row>
    <row r="125" spans="1:35" x14ac:dyDescent="0.25">
      <c r="A125" s="230" t="s">
        <v>144</v>
      </c>
      <c r="B125" s="231"/>
      <c r="C125" s="231"/>
      <c r="D125" s="232"/>
      <c r="E125" s="222"/>
      <c r="F125" s="222"/>
      <c r="G125" s="222"/>
      <c r="H125" s="222"/>
      <c r="I125" s="222"/>
      <c r="J125" s="222"/>
      <c r="K125" s="222"/>
      <c r="L125" s="222"/>
      <c r="M125" s="222"/>
      <c r="N125" s="227"/>
      <c r="O125" s="227"/>
      <c r="P125" s="227"/>
      <c r="Q125" s="227"/>
      <c r="R125" s="227"/>
      <c r="S125" s="227"/>
      <c r="T125" s="229"/>
      <c r="U125" s="229"/>
      <c r="V125" s="229"/>
      <c r="W125" s="226"/>
      <c r="X125" s="226"/>
      <c r="Y125" s="226"/>
      <c r="Z125" s="226"/>
      <c r="AA125" s="226"/>
      <c r="AB125" s="226"/>
      <c r="AC125" s="226"/>
      <c r="AD125" s="226"/>
      <c r="AE125" s="226"/>
      <c r="AF125" s="226"/>
      <c r="AG125" s="226"/>
      <c r="AH125" s="226"/>
      <c r="AI125" s="226"/>
    </row>
    <row r="126" spans="1:35" x14ac:dyDescent="0.25">
      <c r="A126" s="233" t="s">
        <v>145</v>
      </c>
      <c r="B126" s="231"/>
      <c r="C126" s="231"/>
      <c r="D126" s="232"/>
      <c r="E126" s="222"/>
      <c r="F126" s="222"/>
      <c r="G126" s="222"/>
      <c r="H126" s="222"/>
      <c r="I126" s="222"/>
      <c r="J126" s="222"/>
      <c r="K126" s="222"/>
      <c r="L126" s="222"/>
      <c r="M126" s="222"/>
      <c r="N126" s="227"/>
      <c r="O126" s="227"/>
      <c r="P126" s="227"/>
      <c r="Q126" s="227"/>
      <c r="R126" s="227"/>
      <c r="S126" s="227"/>
      <c r="T126" s="229"/>
      <c r="U126" s="229"/>
      <c r="V126" s="229"/>
      <c r="W126" s="226"/>
      <c r="X126" s="226"/>
      <c r="Y126" s="226"/>
      <c r="Z126" s="226"/>
      <c r="AA126" s="226"/>
      <c r="AB126" s="226"/>
      <c r="AC126" s="226"/>
      <c r="AD126" s="226"/>
      <c r="AE126" s="226"/>
      <c r="AF126" s="226"/>
      <c r="AG126" s="226"/>
      <c r="AH126" s="226"/>
      <c r="AI126" s="226"/>
    </row>
    <row r="127" spans="1:35" x14ac:dyDescent="0.25">
      <c r="A127"/>
      <c r="B127" s="231"/>
      <c r="C127" s="231"/>
      <c r="D127" s="227"/>
      <c r="E127" s="227"/>
      <c r="F127" s="227"/>
      <c r="G127" s="227"/>
      <c r="H127" s="227"/>
      <c r="I127" s="227"/>
      <c r="J127" s="227"/>
      <c r="K127" s="227"/>
      <c r="L127" s="227"/>
      <c r="M127" s="227"/>
      <c r="N127" s="227"/>
      <c r="O127" s="227"/>
      <c r="P127" s="227"/>
      <c r="Q127" s="227"/>
      <c r="R127" s="227"/>
      <c r="S127" s="227"/>
      <c r="T127" s="229"/>
      <c r="U127" s="229"/>
      <c r="V127" s="229"/>
      <c r="W127" s="226"/>
      <c r="X127" s="226"/>
      <c r="Y127" s="226"/>
      <c r="Z127" s="226"/>
      <c r="AA127" s="226"/>
      <c r="AB127" s="226"/>
      <c r="AC127" s="226"/>
      <c r="AD127" s="226"/>
      <c r="AE127" s="226"/>
      <c r="AF127" s="226"/>
      <c r="AG127" s="226"/>
      <c r="AH127" s="226"/>
      <c r="AI127" s="226"/>
    </row>
    <row r="128" spans="1:35" x14ac:dyDescent="0.25">
      <c r="A128" s="230" t="s">
        <v>146</v>
      </c>
      <c r="B128" s="227"/>
      <c r="C128" s="227"/>
      <c r="D128" s="227"/>
      <c r="E128" s="227"/>
      <c r="F128" s="227"/>
      <c r="G128" s="227"/>
      <c r="H128" s="227"/>
      <c r="I128" s="227"/>
      <c r="J128" s="227"/>
      <c r="K128" s="227"/>
      <c r="L128" s="227"/>
      <c r="M128" s="227"/>
      <c r="N128" s="227"/>
      <c r="O128" s="227"/>
      <c r="P128" s="227"/>
      <c r="Q128" s="227"/>
      <c r="R128" s="227"/>
      <c r="S128" s="227"/>
      <c r="T128" s="229"/>
      <c r="U128" s="229"/>
      <c r="V128" s="229"/>
      <c r="W128" s="226"/>
      <c r="X128" s="226"/>
      <c r="Y128" s="226"/>
      <c r="Z128" s="226"/>
      <c r="AA128" s="226"/>
      <c r="AB128" s="226"/>
      <c r="AC128" s="226"/>
      <c r="AD128" s="226"/>
      <c r="AE128" s="226"/>
      <c r="AF128" s="226"/>
      <c r="AG128" s="226"/>
      <c r="AH128" s="227"/>
      <c r="AI128" s="227"/>
    </row>
    <row r="129" spans="1:35" x14ac:dyDescent="0.25">
      <c r="A129" s="233" t="s">
        <v>147</v>
      </c>
      <c r="B129" s="227"/>
      <c r="C129" s="227"/>
      <c r="D129" s="227"/>
      <c r="E129" s="227"/>
      <c r="F129" s="227"/>
      <c r="G129" s="227"/>
      <c r="H129" s="227"/>
      <c r="I129" s="227"/>
      <c r="J129" s="227"/>
      <c r="K129" s="227"/>
      <c r="L129" s="227"/>
      <c r="M129" s="227"/>
      <c r="N129" s="227"/>
      <c r="O129" s="227"/>
      <c r="P129" s="227"/>
      <c r="Q129" s="227"/>
      <c r="R129" s="227"/>
      <c r="S129" s="227"/>
      <c r="T129" s="229"/>
      <c r="U129" s="229"/>
      <c r="V129" s="229"/>
      <c r="W129" s="227"/>
      <c r="X129" s="227"/>
      <c r="Y129" s="227"/>
      <c r="Z129" s="227"/>
      <c r="AA129" s="227"/>
      <c r="AB129" s="227"/>
      <c r="AC129" s="227"/>
      <c r="AD129" s="227"/>
      <c r="AE129" s="227"/>
      <c r="AF129" s="227"/>
      <c r="AG129" s="227"/>
      <c r="AH129" s="227"/>
      <c r="AI129" s="227"/>
    </row>
  </sheetData>
  <mergeCells count="8">
    <mergeCell ref="A119:AI120"/>
    <mergeCell ref="A1:AI1"/>
    <mergeCell ref="A3:A4"/>
    <mergeCell ref="B3:M3"/>
    <mergeCell ref="N3:W3"/>
    <mergeCell ref="X3:X4"/>
    <mergeCell ref="Z3:AA3"/>
    <mergeCell ref="AB3:AI3"/>
  </mergeCells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EPS, EZS, ASHS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Hodulová Michaela, Ing.</dc:creator>
  <cp:lastModifiedBy>Škopík Václav, Ing.</cp:lastModifiedBy>
  <dcterms:created xsi:type="dcterms:W3CDTF">2022-05-19T07:13:50Z</dcterms:created>
  <dcterms:modified xsi:type="dcterms:W3CDTF">2024-03-05T04:47:56Z</dcterms:modified>
</cp:coreProperties>
</file>